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oy\Documents\5. Afritec CE\1. Projects\Elias Motsoaledi LM\1. EMLM 15-2019 Tafelkop Stadium Road\3. Design\5. Tender documents\Tafelkop Stadium Final Tender document\"/>
    </mc:Choice>
  </mc:AlternateContent>
  <xr:revisionPtr revIDLastSave="0" documentId="13_ncr:1_{5A7E758D-18AE-41A0-8DC4-56DAA9DD7021}" xr6:coauthVersionLast="47" xr6:coauthVersionMax="47" xr10:uidLastSave="{00000000-0000-0000-0000-000000000000}"/>
  <bookViews>
    <workbookView xWindow="57480" yWindow="-120" windowWidth="29040" windowHeight="15840" tabRatio="941" xr2:uid="{00000000-000D-0000-FFFF-FFFF00000000}"/>
  </bookViews>
  <sheets>
    <sheet name="A DIVIDER" sheetId="110" r:id="rId1"/>
    <sheet name="1.2" sheetId="80" r:id="rId2"/>
    <sheet name="1.3" sheetId="83" r:id="rId3"/>
    <sheet name="1.4" sheetId="84" r:id="rId4"/>
    <sheet name="1.5" sheetId="4" r:id="rId5"/>
    <sheet name="1.6" sheetId="68" r:id="rId6"/>
    <sheet name="1.7" sheetId="69" r:id="rId7"/>
    <sheet name="2.1" sheetId="71" r:id="rId8"/>
    <sheet name="2.3" sheetId="74" r:id="rId9"/>
    <sheet name="2.4" sheetId="72" r:id="rId10"/>
    <sheet name="3.1" sheetId="6" r:id="rId11"/>
    <sheet name="3.2" sheetId="75" r:id="rId12"/>
    <sheet name="3.3" sheetId="8" r:id="rId13"/>
    <sheet name="4.1" sheetId="10" r:id="rId14"/>
    <sheet name="4.2" sheetId="76" r:id="rId15"/>
    <sheet name="4.4" sheetId="77" r:id="rId16"/>
    <sheet name="5.1" sheetId="78" r:id="rId17"/>
    <sheet name="5.2" sheetId="85" r:id="rId18"/>
    <sheet name="5.3" sheetId="86" r:id="rId19"/>
    <sheet name="5.4" sheetId="87" r:id="rId20"/>
    <sheet name="6.2" sheetId="88" r:id="rId21"/>
    <sheet name="8.1" sheetId="89" r:id="rId22"/>
    <sheet name="9.1" sheetId="15" r:id="rId23"/>
    <sheet name="11.1" sheetId="90" r:id="rId24"/>
    <sheet name="11.2" sheetId="91" r:id="rId25"/>
    <sheet name="11.4" sheetId="93" r:id="rId26"/>
    <sheet name="11.5" sheetId="94" r:id="rId27"/>
    <sheet name="11.6" sheetId="95" r:id="rId28"/>
    <sheet name="11.7" sheetId="96" r:id="rId29"/>
    <sheet name="11.8" sheetId="79" r:id="rId30"/>
    <sheet name="11.9" sheetId="19" r:id="rId31"/>
    <sheet name="12.10" sheetId="97" r:id="rId32"/>
    <sheet name="20.1" sheetId="20" r:id="rId33"/>
    <sheet name="SUMMARY A" sheetId="23" r:id="rId34"/>
    <sheet name="B DIVIDER" sheetId="109" r:id="rId35"/>
    <sheet name="11.1-B" sheetId="98" r:id="rId36"/>
    <sheet name="11.2-B" sheetId="99" r:id="rId37"/>
    <sheet name="11.4-B" sheetId="100" r:id="rId38"/>
    <sheet name="13.1-B" sheetId="101" r:id="rId39"/>
    <sheet name="13.2-B" sheetId="102" r:id="rId40"/>
    <sheet name="13.3-B" sheetId="103" r:id="rId41"/>
    <sheet name="13.4-B" sheetId="104" r:id="rId42"/>
    <sheet name="13.7-B" sheetId="105" r:id="rId43"/>
    <sheet name="13.8-B" sheetId="106" r:id="rId44"/>
    <sheet name="SUMMARY Bridge" sheetId="107" r:id="rId45"/>
    <sheet name="ENV&amp;PEN" sheetId="65" r:id="rId46"/>
    <sheet name="TOTAL SUMMARY DIVIDER " sheetId="111" r:id="rId47"/>
    <sheet name="SUMMARY" sheetId="57" r:id="rId48"/>
  </sheets>
  <definedNames>
    <definedName name="Items_01" localSheetId="1">#REF!</definedName>
    <definedName name="Items_01" localSheetId="2">#REF!</definedName>
    <definedName name="Items_01" localSheetId="3">#REF!</definedName>
    <definedName name="Items_01" localSheetId="28">#REF!</definedName>
    <definedName name="Items_01" localSheetId="45">#REF!</definedName>
    <definedName name="Items_01">#REF!</definedName>
    <definedName name="_xlnm.Print_Area" localSheetId="2">'1.3'!$A$1:$F$90</definedName>
    <definedName name="_xlnm.Print_Area" localSheetId="29">'11.8'!$A$1:$F$74</definedName>
    <definedName name="_xlnm.Print_Area" localSheetId="30">'11.9'!$A$1:$F$48</definedName>
    <definedName name="_xlnm.Print_Area" localSheetId="7">'2.1'!$A$1:$F$154</definedName>
    <definedName name="_xlnm.Print_Area" localSheetId="32">'20.1'!$A$1:$F$49</definedName>
    <definedName name="_xlnm.Print_Area" localSheetId="10">'3.1'!$A$1:$F$172</definedName>
    <definedName name="_xlnm.Print_Area" localSheetId="11">'3.2'!$A$1:$F$150</definedName>
    <definedName name="_xlnm.Print_Area" localSheetId="12">'3.3'!$A$1:$F$115</definedName>
    <definedName name="_xlnm.Print_Area" localSheetId="13">'4.1'!$A$1:$F$160</definedName>
    <definedName name="_xlnm.Print_Area" localSheetId="14">'4.2'!$A$1:$F$73</definedName>
    <definedName name="_xlnm.Print_Area" localSheetId="15">'4.4'!$A$1:$F$75</definedName>
    <definedName name="_xlnm.Print_Area" localSheetId="16">'5.1'!$A$1:$F$80</definedName>
    <definedName name="_xlnm.Print_Area" localSheetId="21">'8.1'!$A$1:$F$88</definedName>
    <definedName name="_xlnm.Print_Area" localSheetId="22">'9.1'!$A$1:$F$69</definedName>
    <definedName name="_xlnm.Print_Area" localSheetId="0">'A DIVIDER'!$A$1:$E$53</definedName>
    <definedName name="_xlnm.Print_Area" localSheetId="34">'B DIVIDER'!$A$1:$E$53</definedName>
    <definedName name="_xlnm.Print_Area" localSheetId="45">'ENV&amp;PEN'!$A$1:$F$58</definedName>
    <definedName name="_xlnm.Print_Area" localSheetId="33">'SUMMARY A'!$A$1:$C$36</definedName>
    <definedName name="_xlnm.Print_Area" localSheetId="44">'SUMMARY Bridge'!$A$1:$C$20</definedName>
    <definedName name="_xlnm.Print_Area" localSheetId="46">'TOTAL SUMMARY DIVIDER '!$A$1:$E$53</definedName>
    <definedName name="_xlnm.Print_Titles" localSheetId="1">'1.2'!$3:$4</definedName>
    <definedName name="_xlnm.Print_Titles" localSheetId="2">'1.3'!$3:$4</definedName>
    <definedName name="_xlnm.Print_Titles" localSheetId="3">'1.4'!$3:$4</definedName>
    <definedName name="_xlnm.Print_Titles" localSheetId="4">'1.5'!$3:$4</definedName>
    <definedName name="_xlnm.Print_Titles" localSheetId="29">'11.8'!$3:$4</definedName>
    <definedName name="_xlnm.Print_Titles" localSheetId="7">'2.1'!$3:$4</definedName>
    <definedName name="_xlnm.Print_Titles" localSheetId="9">'2.4'!$3:$4</definedName>
    <definedName name="_xlnm.Print_Titles" localSheetId="10">'3.1'!$3:$4</definedName>
    <definedName name="_xlnm.Print_Titles" localSheetId="11">'3.2'!$3:$4</definedName>
    <definedName name="_xlnm.Print_Titles" localSheetId="12">'3.3'!$3:$4</definedName>
    <definedName name="_xlnm.Print_Titles" localSheetId="13">'4.1'!$3:$4</definedName>
    <definedName name="_xlnm.Print_Titles" localSheetId="16">'5.1'!$3:$4</definedName>
    <definedName name="_xlnm.Print_Titles" localSheetId="33">'SUMMARY A'!$3:$3</definedName>
    <definedName name="_xlnm.Print_Titles" localSheetId="44">'SUMMARY Bridge'!$3:$3</definedName>
    <definedName name="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6" i="80" l="1"/>
  <c r="F106" i="10"/>
  <c r="F102" i="10"/>
  <c r="F87" i="10"/>
  <c r="F21" i="10"/>
  <c r="F22" i="10"/>
  <c r="F56" i="10"/>
  <c r="F57" i="10"/>
  <c r="F46" i="10"/>
  <c r="F47" i="10"/>
  <c r="F41" i="10"/>
  <c r="F32" i="10"/>
  <c r="F33" i="10"/>
  <c r="F34" i="10"/>
  <c r="F35" i="10"/>
  <c r="F31" i="10"/>
  <c r="F6" i="65"/>
  <c r="F7" i="65"/>
  <c r="F8" i="65"/>
  <c r="F9" i="65"/>
  <c r="F10" i="65"/>
  <c r="F11" i="65"/>
  <c r="F12" i="65"/>
  <c r="F13" i="65"/>
  <c r="F14" i="65"/>
  <c r="F15" i="65"/>
  <c r="F16" i="65"/>
  <c r="F17" i="65"/>
  <c r="F18" i="65"/>
  <c r="F19" i="65"/>
  <c r="F20" i="65"/>
  <c r="F21" i="65"/>
  <c r="F22" i="65"/>
  <c r="F23" i="65"/>
  <c r="F24" i="65"/>
  <c r="F25" i="65"/>
  <c r="F26" i="65"/>
  <c r="F27" i="65"/>
  <c r="F28" i="65"/>
  <c r="F29" i="65"/>
  <c r="F30" i="65"/>
  <c r="F31" i="65"/>
  <c r="F32" i="65"/>
  <c r="F33" i="65"/>
  <c r="F34" i="65"/>
  <c r="F35" i="65"/>
  <c r="F36" i="65"/>
  <c r="F37" i="65"/>
  <c r="F38" i="65"/>
  <c r="F39" i="65"/>
  <c r="F40" i="65"/>
  <c r="F41" i="65"/>
  <c r="F42" i="65"/>
  <c r="F43" i="65"/>
  <c r="F44" i="65"/>
  <c r="F45" i="65"/>
  <c r="F46" i="65"/>
  <c r="F47" i="65"/>
  <c r="F48" i="65"/>
  <c r="F49" i="65"/>
  <c r="F50" i="65"/>
  <c r="F51" i="65"/>
  <c r="F52" i="65"/>
  <c r="F53" i="65"/>
  <c r="F54" i="65"/>
  <c r="F55" i="65"/>
  <c r="F56" i="65"/>
  <c r="F117" i="10"/>
  <c r="F125" i="10"/>
  <c r="F25" i="10"/>
  <c r="F26" i="10"/>
  <c r="F27" i="10"/>
  <c r="D10" i="87"/>
  <c r="D24" i="87" s="1"/>
  <c r="F25" i="87"/>
  <c r="F26" i="87"/>
  <c r="F27" i="87"/>
  <c r="F28" i="87"/>
  <c r="F29" i="87"/>
  <c r="F77" i="8"/>
  <c r="F53" i="75"/>
  <c r="F54" i="75"/>
  <c r="F55" i="75"/>
  <c r="F56" i="75"/>
  <c r="F57" i="75"/>
  <c r="F58" i="75"/>
  <c r="F143" i="80"/>
  <c r="F144" i="80"/>
  <c r="F145" i="80"/>
  <c r="F147" i="80"/>
  <c r="F9" i="89"/>
  <c r="F10" i="89"/>
  <c r="F11" i="89"/>
  <c r="F12" i="89"/>
  <c r="F13" i="89"/>
  <c r="I18" i="89"/>
  <c r="F29" i="100"/>
  <c r="F26" i="100"/>
  <c r="F25" i="100"/>
  <c r="F24" i="100"/>
  <c r="F23" i="100"/>
  <c r="F22" i="100"/>
  <c r="F21" i="100"/>
  <c r="F31" i="96"/>
  <c r="F30" i="96"/>
  <c r="F46" i="96"/>
  <c r="F45" i="96"/>
  <c r="F44" i="96"/>
  <c r="F43" i="96"/>
  <c r="F42" i="96"/>
  <c r="F39" i="96"/>
  <c r="F38" i="96"/>
  <c r="F37" i="96"/>
  <c r="F36" i="96"/>
  <c r="F35" i="96"/>
  <c r="F19" i="79"/>
  <c r="F20" i="79"/>
  <c r="F21" i="79"/>
  <c r="F22" i="79"/>
  <c r="F33" i="79"/>
  <c r="F15" i="101"/>
  <c r="F13" i="101"/>
  <c r="F11" i="103"/>
  <c r="F10" i="103"/>
  <c r="F14" i="103"/>
  <c r="F40" i="15" l="1"/>
  <c r="F41" i="15"/>
  <c r="F42" i="15"/>
  <c r="F43" i="15"/>
  <c r="F44" i="15"/>
  <c r="F45" i="15"/>
  <c r="F46" i="15"/>
  <c r="F46" i="76"/>
  <c r="F47" i="76"/>
  <c r="F48" i="76"/>
  <c r="F49" i="76"/>
  <c r="F50" i="76"/>
  <c r="F51" i="76"/>
  <c r="F52" i="76"/>
  <c r="F53" i="76"/>
  <c r="F54" i="76"/>
  <c r="F55" i="76"/>
  <c r="F56" i="76"/>
  <c r="F57" i="76"/>
  <c r="F58" i="76"/>
  <c r="F59" i="76"/>
  <c r="F38" i="76"/>
  <c r="F39" i="76"/>
  <c r="F40" i="76"/>
  <c r="F41" i="76"/>
  <c r="F42" i="76"/>
  <c r="F44" i="76"/>
  <c r="F45" i="76"/>
  <c r="F8" i="85"/>
  <c r="F9" i="85"/>
  <c r="F10" i="85"/>
  <c r="F11" i="85"/>
  <c r="F12" i="85"/>
  <c r="F13" i="85"/>
  <c r="F14" i="85"/>
  <c r="F15" i="85"/>
  <c r="F126" i="10"/>
  <c r="F128" i="10"/>
  <c r="F129" i="10"/>
  <c r="F87" i="8"/>
  <c r="F88" i="8"/>
  <c r="F89" i="8"/>
  <c r="F90" i="8"/>
  <c r="F91" i="8"/>
  <c r="F92" i="8"/>
  <c r="F93" i="8"/>
  <c r="F94" i="8"/>
  <c r="F86" i="8"/>
  <c r="F65" i="8"/>
  <c r="F67" i="8"/>
  <c r="F68" i="8"/>
  <c r="F69" i="8"/>
  <c r="F70" i="8"/>
  <c r="F71" i="8"/>
  <c r="F72" i="8"/>
  <c r="F73" i="8"/>
  <c r="F74" i="8"/>
  <c r="F75" i="8"/>
  <c r="F76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43" i="68"/>
  <c r="F45" i="68"/>
  <c r="F46" i="68"/>
  <c r="F47" i="68"/>
  <c r="F42" i="68"/>
  <c r="F13" i="68"/>
  <c r="F14" i="68"/>
  <c r="F15" i="68"/>
  <c r="F16" i="68"/>
  <c r="F17" i="68"/>
  <c r="F18" i="68"/>
  <c r="F19" i="68"/>
  <c r="F20" i="68"/>
  <c r="F21" i="68"/>
  <c r="F22" i="68"/>
  <c r="F23" i="68"/>
  <c r="F24" i="68"/>
  <c r="F25" i="68"/>
  <c r="F26" i="68"/>
  <c r="F27" i="68"/>
  <c r="F28" i="68"/>
  <c r="F29" i="68"/>
  <c r="F30" i="68"/>
  <c r="F31" i="68"/>
  <c r="F32" i="68"/>
  <c r="F33" i="68"/>
  <c r="F34" i="68"/>
  <c r="F35" i="68"/>
  <c r="F36" i="68"/>
  <c r="F12" i="68"/>
  <c r="F9" i="69"/>
  <c r="F10" i="69"/>
  <c r="F11" i="69"/>
  <c r="F12" i="69"/>
  <c r="F13" i="69"/>
  <c r="F14" i="69"/>
  <c r="F15" i="69"/>
  <c r="F16" i="69"/>
  <c r="F17" i="69"/>
  <c r="F18" i="69"/>
  <c r="F19" i="69"/>
  <c r="F20" i="69"/>
  <c r="F21" i="69"/>
  <c r="F22" i="69"/>
  <c r="F23" i="69"/>
  <c r="F24" i="69"/>
  <c r="F25" i="69"/>
  <c r="F26" i="69"/>
  <c r="F27" i="69"/>
  <c r="F28" i="69"/>
  <c r="F29" i="69"/>
  <c r="F30" i="69"/>
  <c r="F31" i="69"/>
  <c r="F32" i="69"/>
  <c r="F33" i="69"/>
  <c r="F34" i="69"/>
  <c r="F35" i="69"/>
  <c r="F36" i="69"/>
  <c r="F37" i="69"/>
  <c r="F38" i="69"/>
  <c r="F39" i="69"/>
  <c r="F40" i="69"/>
  <c r="F41" i="69"/>
  <c r="F42" i="69"/>
  <c r="F43" i="69"/>
  <c r="F44" i="69"/>
  <c r="F45" i="69"/>
  <c r="F8" i="69"/>
  <c r="F47" i="69" l="1"/>
  <c r="F67" i="78"/>
  <c r="F68" i="78"/>
  <c r="F69" i="78"/>
  <c r="F70" i="78"/>
  <c r="F71" i="78"/>
  <c r="F72" i="78"/>
  <c r="F73" i="78"/>
  <c r="F74" i="78"/>
  <c r="F75" i="78"/>
  <c r="F76" i="78"/>
  <c r="F77" i="78"/>
  <c r="F78" i="78"/>
  <c r="F66" i="78"/>
  <c r="F55" i="78"/>
  <c r="F56" i="78"/>
  <c r="F57" i="78"/>
  <c r="F58" i="78"/>
  <c r="F54" i="78"/>
  <c r="F26" i="78"/>
  <c r="F27" i="78"/>
  <c r="F28" i="78"/>
  <c r="F29" i="78"/>
  <c r="F30" i="78"/>
  <c r="F31" i="78"/>
  <c r="F32" i="78"/>
  <c r="F33" i="78"/>
  <c r="F34" i="78"/>
  <c r="F35" i="78"/>
  <c r="F36" i="78"/>
  <c r="F37" i="78"/>
  <c r="F38" i="78"/>
  <c r="F39" i="78"/>
  <c r="F40" i="78"/>
  <c r="F41" i="78"/>
  <c r="F42" i="78"/>
  <c r="F43" i="78"/>
  <c r="F44" i="78"/>
  <c r="F45" i="78"/>
  <c r="F46" i="78"/>
  <c r="F25" i="78"/>
  <c r="F21" i="78"/>
  <c r="F11" i="78"/>
  <c r="F12" i="78"/>
  <c r="F13" i="78"/>
  <c r="F14" i="78"/>
  <c r="F15" i="78"/>
  <c r="F16" i="78"/>
  <c r="F17" i="78"/>
  <c r="F18" i="78"/>
  <c r="F55" i="85"/>
  <c r="F56" i="85"/>
  <c r="F57" i="85"/>
  <c r="F58" i="85"/>
  <c r="F59" i="85"/>
  <c r="F60" i="85"/>
  <c r="F61" i="85"/>
  <c r="F62" i="85"/>
  <c r="F63" i="85"/>
  <c r="F64" i="85"/>
  <c r="F65" i="85"/>
  <c r="F66" i="85"/>
  <c r="F67" i="85"/>
  <c r="F68" i="85"/>
  <c r="F69" i="85"/>
  <c r="F70" i="85"/>
  <c r="F54" i="85"/>
  <c r="F55" i="86"/>
  <c r="F44" i="86"/>
  <c r="F45" i="86"/>
  <c r="F46" i="86"/>
  <c r="F47" i="86"/>
  <c r="F48" i="86"/>
  <c r="F49" i="86"/>
  <c r="F50" i="86"/>
  <c r="F51" i="86"/>
  <c r="F43" i="86"/>
  <c r="F31" i="86"/>
  <c r="F32" i="86"/>
  <c r="F33" i="86"/>
  <c r="F34" i="86"/>
  <c r="F35" i="86"/>
  <c r="F36" i="86"/>
  <c r="F37" i="86"/>
  <c r="F38" i="86"/>
  <c r="F30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9" i="102"/>
  <c r="F10" i="102"/>
  <c r="F11" i="102"/>
  <c r="F12" i="102"/>
  <c r="F13" i="102"/>
  <c r="F14" i="102"/>
  <c r="F15" i="102"/>
  <c r="F16" i="102"/>
  <c r="F17" i="102"/>
  <c r="F18" i="102"/>
  <c r="F19" i="102"/>
  <c r="F20" i="102"/>
  <c r="F21" i="102"/>
  <c r="F22" i="102"/>
  <c r="F23" i="102"/>
  <c r="F24" i="102"/>
  <c r="F25" i="102"/>
  <c r="F26" i="102"/>
  <c r="F27" i="102"/>
  <c r="F28" i="102"/>
  <c r="F29" i="102"/>
  <c r="F30" i="102"/>
  <c r="F31" i="102"/>
  <c r="F32" i="102"/>
  <c r="F33" i="102"/>
  <c r="F34" i="102"/>
  <c r="F35" i="102"/>
  <c r="F36" i="102"/>
  <c r="F37" i="102"/>
  <c r="F38" i="102"/>
  <c r="F39" i="102"/>
  <c r="F40" i="102"/>
  <c r="F41" i="102"/>
  <c r="F42" i="102"/>
  <c r="F43" i="102"/>
  <c r="F44" i="102"/>
  <c r="F45" i="102"/>
  <c r="F46" i="102"/>
  <c r="F47" i="102"/>
  <c r="F48" i="102"/>
  <c r="F49" i="102"/>
  <c r="F50" i="102"/>
  <c r="F51" i="102"/>
  <c r="F52" i="102"/>
  <c r="F53" i="102"/>
  <c r="F54" i="102"/>
  <c r="F55" i="102"/>
  <c r="F56" i="102"/>
  <c r="F57" i="102"/>
  <c r="F58" i="102"/>
  <c r="F59" i="102"/>
  <c r="F60" i="102"/>
  <c r="F61" i="102"/>
  <c r="F62" i="102"/>
  <c r="F15" i="103"/>
  <c r="F16" i="103"/>
  <c r="F17" i="103"/>
  <c r="F18" i="103"/>
  <c r="F19" i="103"/>
  <c r="F20" i="103"/>
  <c r="F21" i="103"/>
  <c r="F22" i="103"/>
  <c r="F23" i="103"/>
  <c r="F24" i="103"/>
  <c r="F25" i="103"/>
  <c r="F26" i="103"/>
  <c r="F27" i="103"/>
  <c r="F28" i="103"/>
  <c r="F29" i="103"/>
  <c r="F30" i="103"/>
  <c r="F31" i="103"/>
  <c r="F32" i="103"/>
  <c r="F13" i="103"/>
  <c r="F33" i="103"/>
  <c r="F34" i="103"/>
  <c r="F35" i="103"/>
  <c r="F36" i="103"/>
  <c r="F37" i="103"/>
  <c r="F38" i="103"/>
  <c r="F39" i="103"/>
  <c r="F40" i="103"/>
  <c r="F41" i="103"/>
  <c r="F42" i="103"/>
  <c r="F43" i="103"/>
  <c r="F44" i="103"/>
  <c r="F45" i="103"/>
  <c r="F46" i="103"/>
  <c r="F47" i="103"/>
  <c r="F48" i="103"/>
  <c r="F49" i="103"/>
  <c r="F50" i="103"/>
  <c r="F51" i="103"/>
  <c r="F52" i="103"/>
  <c r="F53" i="103"/>
  <c r="F54" i="103"/>
  <c r="F55" i="103"/>
  <c r="F56" i="103"/>
  <c r="F57" i="103"/>
  <c r="F58" i="103"/>
  <c r="F59" i="103"/>
  <c r="F60" i="103"/>
  <c r="F61" i="103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15" i="89"/>
  <c r="F16" i="89"/>
  <c r="F17" i="89"/>
  <c r="F19" i="89"/>
  <c r="F20" i="89"/>
  <c r="F21" i="89"/>
  <c r="F22" i="89"/>
  <c r="F11" i="90"/>
  <c r="F12" i="90"/>
  <c r="F13" i="90"/>
  <c r="F14" i="90"/>
  <c r="F15" i="90"/>
  <c r="F16" i="90"/>
  <c r="F16" i="91"/>
  <c r="F17" i="91"/>
  <c r="F18" i="91"/>
  <c r="F19" i="91"/>
  <c r="F20" i="91"/>
  <c r="F21" i="91"/>
  <c r="F22" i="91"/>
  <c r="F23" i="91"/>
  <c r="F24" i="91"/>
  <c r="F25" i="91"/>
  <c r="F26" i="91"/>
  <c r="F27" i="91"/>
  <c r="F28" i="91"/>
  <c r="F29" i="91"/>
  <c r="F30" i="91"/>
  <c r="F31" i="91"/>
  <c r="F32" i="91"/>
  <c r="F33" i="91"/>
  <c r="F34" i="91"/>
  <c r="F35" i="91"/>
  <c r="F36" i="91"/>
  <c r="F15" i="91"/>
  <c r="F12" i="93"/>
  <c r="F13" i="93"/>
  <c r="F14" i="93"/>
  <c r="F15" i="93"/>
  <c r="F16" i="93"/>
  <c r="F19" i="93"/>
  <c r="F20" i="93"/>
  <c r="F21" i="93"/>
  <c r="F26" i="93"/>
  <c r="F27" i="93"/>
  <c r="F28" i="93"/>
  <c r="F29" i="93"/>
  <c r="F30" i="93"/>
  <c r="F31" i="93"/>
  <c r="F32" i="93"/>
  <c r="F57" i="94"/>
  <c r="F58" i="94"/>
  <c r="F59" i="94"/>
  <c r="F60" i="94"/>
  <c r="F61" i="94"/>
  <c r="F56" i="94"/>
  <c r="F11" i="94"/>
  <c r="F12" i="94"/>
  <c r="F13" i="94"/>
  <c r="F14" i="94"/>
  <c r="F15" i="94"/>
  <c r="F16" i="94"/>
  <c r="F17" i="94"/>
  <c r="F18" i="94"/>
  <c r="F19" i="94"/>
  <c r="F20" i="94"/>
  <c r="F21" i="94"/>
  <c r="F22" i="94"/>
  <c r="F23" i="94"/>
  <c r="F24" i="94"/>
  <c r="F25" i="94"/>
  <c r="F26" i="94"/>
  <c r="F27" i="94"/>
  <c r="F28" i="94"/>
  <c r="F29" i="94"/>
  <c r="F30" i="94"/>
  <c r="F31" i="94"/>
  <c r="F32" i="94"/>
  <c r="F33" i="94"/>
  <c r="F34" i="94"/>
  <c r="F35" i="94"/>
  <c r="F36" i="94"/>
  <c r="F37" i="94"/>
  <c r="F38" i="94"/>
  <c r="F39" i="94"/>
  <c r="F41" i="95"/>
  <c r="F42" i="95"/>
  <c r="F43" i="95"/>
  <c r="F44" i="95"/>
  <c r="F45" i="95"/>
  <c r="F46" i="95"/>
  <c r="F47" i="95"/>
  <c r="F48" i="95"/>
  <c r="F49" i="95"/>
  <c r="F50" i="95"/>
  <c r="F51" i="95"/>
  <c r="F52" i="95"/>
  <c r="F53" i="95"/>
  <c r="F54" i="95"/>
  <c r="F55" i="95"/>
  <c r="F56" i="95"/>
  <c r="F57" i="95"/>
  <c r="F58" i="95"/>
  <c r="F59" i="95"/>
  <c r="F60" i="95"/>
  <c r="F61" i="95"/>
  <c r="F62" i="95"/>
  <c r="F63" i="95"/>
  <c r="F75" i="96"/>
  <c r="F76" i="96"/>
  <c r="F77" i="96"/>
  <c r="F78" i="96"/>
  <c r="F79" i="96"/>
  <c r="F80" i="96"/>
  <c r="F81" i="96"/>
  <c r="F82" i="96"/>
  <c r="F83" i="96"/>
  <c r="F73" i="96"/>
  <c r="F72" i="96"/>
  <c r="F71" i="96"/>
  <c r="F70" i="96"/>
  <c r="F69" i="96"/>
  <c r="F68" i="96"/>
  <c r="F67" i="96"/>
  <c r="F66" i="96"/>
  <c r="F65" i="96"/>
  <c r="F64" i="96"/>
  <c r="F63" i="96"/>
  <c r="F33" i="96"/>
  <c r="F34" i="96"/>
  <c r="F40" i="96"/>
  <c r="F41" i="96"/>
  <c r="F48" i="96"/>
  <c r="F49" i="96"/>
  <c r="F50" i="96"/>
  <c r="F51" i="96"/>
  <c r="F52" i="96"/>
  <c r="F32" i="96"/>
  <c r="F53" i="96"/>
  <c r="F12" i="96"/>
  <c r="F14" i="96"/>
  <c r="F16" i="96"/>
  <c r="F17" i="96"/>
  <c r="F19" i="96"/>
  <c r="F21" i="96"/>
  <c r="F23" i="96"/>
  <c r="F25" i="96"/>
  <c r="F52" i="79"/>
  <c r="F54" i="79"/>
  <c r="F55" i="79"/>
  <c r="F56" i="79"/>
  <c r="F57" i="79"/>
  <c r="F58" i="79"/>
  <c r="F59" i="79"/>
  <c r="F60" i="79"/>
  <c r="F61" i="79"/>
  <c r="F62" i="79"/>
  <c r="F63" i="79"/>
  <c r="F64" i="79"/>
  <c r="F65" i="79"/>
  <c r="F66" i="79"/>
  <c r="F67" i="79"/>
  <c r="F68" i="79"/>
  <c r="F69" i="79"/>
  <c r="F70" i="79"/>
  <c r="F71" i="79"/>
  <c r="F72" i="79"/>
  <c r="F73" i="79"/>
  <c r="F43" i="79"/>
  <c r="F44" i="79"/>
  <c r="F30" i="79"/>
  <c r="F29" i="79"/>
  <c r="F28" i="79"/>
  <c r="F27" i="79"/>
  <c r="F26" i="79"/>
  <c r="F25" i="79"/>
  <c r="F24" i="79"/>
  <c r="F23" i="79"/>
  <c r="F11" i="79"/>
  <c r="F12" i="79"/>
  <c r="F13" i="79"/>
  <c r="F14" i="79"/>
  <c r="F15" i="79"/>
  <c r="F16" i="79"/>
  <c r="F17" i="79"/>
  <c r="F18" i="79"/>
  <c r="F54" i="15"/>
  <c r="F55" i="15"/>
  <c r="F56" i="15"/>
  <c r="F57" i="15"/>
  <c r="F65" i="75"/>
  <c r="F67" i="75"/>
  <c r="F64" i="102" l="1"/>
  <c r="D112" i="80" l="1"/>
  <c r="D102" i="80"/>
  <c r="D16" i="76"/>
  <c r="F73" i="4"/>
  <c r="F72" i="4"/>
  <c r="D12" i="105"/>
  <c r="F12" i="105" s="1"/>
  <c r="F7" i="98"/>
  <c r="F8" i="98"/>
  <c r="F9" i="98"/>
  <c r="F10" i="98"/>
  <c r="F11" i="98"/>
  <c r="F12" i="98"/>
  <c r="F13" i="98"/>
  <c r="F14" i="98"/>
  <c r="F15" i="98"/>
  <c r="F16" i="98"/>
  <c r="F17" i="98"/>
  <c r="F18" i="98"/>
  <c r="F39" i="98"/>
  <c r="F40" i="98"/>
  <c r="F41" i="98"/>
  <c r="F42" i="98"/>
  <c r="F43" i="98"/>
  <c r="F44" i="98"/>
  <c r="F45" i="98"/>
  <c r="F46" i="98"/>
  <c r="F47" i="98"/>
  <c r="F48" i="98"/>
  <c r="F49" i="98"/>
  <c r="F50" i="98"/>
  <c r="F51" i="98"/>
  <c r="F52" i="98"/>
  <c r="F53" i="98"/>
  <c r="F54" i="98"/>
  <c r="F55" i="98"/>
  <c r="F56" i="98"/>
  <c r="F57" i="98"/>
  <c r="F58" i="98"/>
  <c r="F59" i="98"/>
  <c r="F60" i="98"/>
  <c r="F61" i="98"/>
  <c r="F62" i="98"/>
  <c r="F63" i="98"/>
  <c r="F64" i="98"/>
  <c r="F65" i="98"/>
  <c r="F66" i="98"/>
  <c r="F67" i="98"/>
  <c r="F7" i="99"/>
  <c r="F8" i="99"/>
  <c r="F9" i="99"/>
  <c r="F10" i="99"/>
  <c r="F11" i="99"/>
  <c r="F12" i="99"/>
  <c r="F14" i="99"/>
  <c r="F15" i="99"/>
  <c r="F16" i="99"/>
  <c r="F17" i="99"/>
  <c r="F18" i="99"/>
  <c r="F19" i="99"/>
  <c r="F20" i="99"/>
  <c r="F21" i="99"/>
  <c r="F22" i="99"/>
  <c r="F23" i="99"/>
  <c r="F24" i="99"/>
  <c r="F25" i="99"/>
  <c r="F26" i="99"/>
  <c r="F27" i="99"/>
  <c r="F28" i="99"/>
  <c r="F29" i="99"/>
  <c r="F30" i="99"/>
  <c r="F31" i="99"/>
  <c r="F32" i="99"/>
  <c r="F33" i="99"/>
  <c r="F34" i="99"/>
  <c r="F35" i="99"/>
  <c r="F36" i="99"/>
  <c r="F37" i="99"/>
  <c r="F38" i="99"/>
  <c r="F39" i="99"/>
  <c r="F40" i="99"/>
  <c r="F41" i="99"/>
  <c r="F42" i="99"/>
  <c r="F43" i="99"/>
  <c r="F44" i="99"/>
  <c r="F45" i="99"/>
  <c r="F46" i="99"/>
  <c r="F47" i="99"/>
  <c r="F48" i="99"/>
  <c r="F49" i="99"/>
  <c r="F50" i="99"/>
  <c r="F51" i="99"/>
  <c r="F52" i="99"/>
  <c r="F53" i="99"/>
  <c r="F54" i="99"/>
  <c r="F55" i="99"/>
  <c r="F56" i="99"/>
  <c r="F57" i="99"/>
  <c r="F58" i="99"/>
  <c r="F59" i="99"/>
  <c r="F60" i="99"/>
  <c r="F61" i="99"/>
  <c r="F62" i="99"/>
  <c r="F63" i="99"/>
  <c r="F64" i="99"/>
  <c r="F65" i="99"/>
  <c r="F66" i="99"/>
  <c r="F67" i="99"/>
  <c r="F68" i="99"/>
  <c r="F69" i="99"/>
  <c r="F70" i="99"/>
  <c r="F71" i="99"/>
  <c r="F72" i="99"/>
  <c r="F73" i="99"/>
  <c r="F74" i="99"/>
  <c r="F75" i="99"/>
  <c r="F76" i="99"/>
  <c r="F77" i="99"/>
  <c r="F78" i="99"/>
  <c r="F79" i="99"/>
  <c r="F80" i="99"/>
  <c r="F81" i="99"/>
  <c r="F82" i="99"/>
  <c r="F83" i="99"/>
  <c r="F84" i="99"/>
  <c r="F7" i="100"/>
  <c r="F8" i="100"/>
  <c r="F10" i="100"/>
  <c r="F12" i="100"/>
  <c r="F13" i="100"/>
  <c r="F14" i="100"/>
  <c r="F15" i="100"/>
  <c r="F16" i="100"/>
  <c r="F17" i="100"/>
  <c r="F18" i="100"/>
  <c r="F19" i="100"/>
  <c r="F20" i="100"/>
  <c r="F28" i="100"/>
  <c r="F30" i="100"/>
  <c r="F31" i="100"/>
  <c r="F32" i="100"/>
  <c r="F33" i="100"/>
  <c r="F34" i="100"/>
  <c r="F35" i="100"/>
  <c r="F36" i="100"/>
  <c r="F37" i="100"/>
  <c r="F38" i="100"/>
  <c r="F39" i="100"/>
  <c r="F40" i="100"/>
  <c r="F41" i="100"/>
  <c r="F42" i="100"/>
  <c r="F43" i="100"/>
  <c r="F44" i="100"/>
  <c r="F45" i="100"/>
  <c r="F46" i="100"/>
  <c r="F47" i="100"/>
  <c r="F48" i="100"/>
  <c r="F49" i="100"/>
  <c r="F50" i="100"/>
  <c r="F51" i="100"/>
  <c r="F52" i="100"/>
  <c r="F53" i="100"/>
  <c r="F54" i="100"/>
  <c r="F55" i="100"/>
  <c r="F56" i="100"/>
  <c r="F57" i="100"/>
  <c r="F58" i="100"/>
  <c r="F59" i="100"/>
  <c r="F60" i="100"/>
  <c r="F61" i="100"/>
  <c r="F62" i="100"/>
  <c r="F63" i="100"/>
  <c r="F64" i="100"/>
  <c r="F65" i="100"/>
  <c r="F66" i="100"/>
  <c r="F67" i="100"/>
  <c r="F68" i="100"/>
  <c r="F7" i="101"/>
  <c r="F8" i="101"/>
  <c r="F9" i="101"/>
  <c r="F10" i="101"/>
  <c r="F11" i="101"/>
  <c r="F14" i="101"/>
  <c r="F17" i="101"/>
  <c r="F18" i="101"/>
  <c r="F19" i="101"/>
  <c r="F20" i="101"/>
  <c r="F21" i="101"/>
  <c r="F22" i="101"/>
  <c r="F23" i="101"/>
  <c r="F24" i="101"/>
  <c r="F25" i="101"/>
  <c r="F26" i="101"/>
  <c r="F27" i="101"/>
  <c r="F28" i="101"/>
  <c r="F29" i="101"/>
  <c r="F30" i="101"/>
  <c r="F31" i="101"/>
  <c r="F32" i="101"/>
  <c r="F33" i="101"/>
  <c r="F34" i="101"/>
  <c r="F35" i="101"/>
  <c r="F36" i="101"/>
  <c r="F37" i="101"/>
  <c r="F38" i="101"/>
  <c r="F39" i="101"/>
  <c r="F40" i="101"/>
  <c r="F41" i="101"/>
  <c r="F42" i="101"/>
  <c r="F43" i="101"/>
  <c r="F44" i="101"/>
  <c r="F45" i="101"/>
  <c r="F46" i="101"/>
  <c r="F47" i="101"/>
  <c r="F48" i="101"/>
  <c r="F49" i="101"/>
  <c r="F50" i="101"/>
  <c r="F51" i="101"/>
  <c r="F52" i="101"/>
  <c r="F53" i="101"/>
  <c r="F54" i="101"/>
  <c r="F55" i="101"/>
  <c r="F7" i="102"/>
  <c r="F8" i="102"/>
  <c r="F7" i="103"/>
  <c r="F8" i="103"/>
  <c r="F12" i="103"/>
  <c r="F7" i="104"/>
  <c r="F8" i="104"/>
  <c r="F10" i="104"/>
  <c r="F11" i="104"/>
  <c r="F12" i="104"/>
  <c r="F13" i="104"/>
  <c r="F14" i="104"/>
  <c r="F15" i="104"/>
  <c r="F16" i="104"/>
  <c r="F17" i="104"/>
  <c r="F18" i="104"/>
  <c r="F19" i="104"/>
  <c r="F20" i="104"/>
  <c r="F21" i="104"/>
  <c r="F22" i="104"/>
  <c r="F23" i="104"/>
  <c r="F24" i="104"/>
  <c r="F26" i="104"/>
  <c r="F28" i="104"/>
  <c r="F30" i="104"/>
  <c r="F36" i="104"/>
  <c r="F37" i="104"/>
  <c r="F38" i="104"/>
  <c r="F39" i="104"/>
  <c r="F40" i="104"/>
  <c r="F41" i="104"/>
  <c r="F42" i="104"/>
  <c r="F43" i="104"/>
  <c r="F44" i="104"/>
  <c r="F45" i="104"/>
  <c r="F46" i="104"/>
  <c r="F47" i="104"/>
  <c r="F48" i="104"/>
  <c r="F49" i="104"/>
  <c r="F50" i="104"/>
  <c r="F51" i="104"/>
  <c r="F52" i="104"/>
  <c r="F53" i="104"/>
  <c r="F54" i="104"/>
  <c r="F55" i="104"/>
  <c r="F56" i="104"/>
  <c r="F57" i="104"/>
  <c r="F58" i="104"/>
  <c r="F59" i="104"/>
  <c r="F60" i="104"/>
  <c r="F61" i="104"/>
  <c r="F62" i="104"/>
  <c r="F63" i="104"/>
  <c r="F64" i="104"/>
  <c r="F65" i="104"/>
  <c r="F66" i="104"/>
  <c r="F67" i="104"/>
  <c r="F68" i="104"/>
  <c r="F69" i="104"/>
  <c r="F70" i="104"/>
  <c r="F71" i="104"/>
  <c r="F72" i="104"/>
  <c r="F73" i="104"/>
  <c r="F74" i="104"/>
  <c r="F7" i="105"/>
  <c r="F8" i="105"/>
  <c r="F10" i="105"/>
  <c r="F13" i="105"/>
  <c r="F14" i="105"/>
  <c r="F15" i="105"/>
  <c r="F17" i="105"/>
  <c r="F20" i="105"/>
  <c r="F46" i="105"/>
  <c r="F47" i="105"/>
  <c r="F48" i="105"/>
  <c r="F7" i="106"/>
  <c r="F8" i="106"/>
  <c r="F9" i="106"/>
  <c r="F10" i="106"/>
  <c r="F11" i="106"/>
  <c r="F12" i="106"/>
  <c r="F13" i="106"/>
  <c r="F14" i="106"/>
  <c r="F16" i="106"/>
  <c r="F18" i="106"/>
  <c r="F20" i="106"/>
  <c r="F22" i="106"/>
  <c r="F24" i="106"/>
  <c r="F26" i="106"/>
  <c r="F28" i="106"/>
  <c r="F29" i="106"/>
  <c r="F30" i="106"/>
  <c r="F31" i="106"/>
  <c r="F32" i="106"/>
  <c r="F33" i="106"/>
  <c r="F34" i="106"/>
  <c r="F35" i="106"/>
  <c r="F36" i="106"/>
  <c r="F37" i="106"/>
  <c r="F38" i="106"/>
  <c r="F39" i="106"/>
  <c r="F40" i="106"/>
  <c r="F41" i="106"/>
  <c r="F42" i="106"/>
  <c r="F43" i="106"/>
  <c r="F44" i="106"/>
  <c r="F45" i="106"/>
  <c r="F46" i="106"/>
  <c r="F6" i="98"/>
  <c r="F6" i="99"/>
  <c r="F6" i="100"/>
  <c r="F6" i="101"/>
  <c r="F6" i="102"/>
  <c r="F6" i="103"/>
  <c r="F6" i="104"/>
  <c r="F6" i="105"/>
  <c r="F6" i="106"/>
  <c r="C8" i="107"/>
  <c r="B12" i="107"/>
  <c r="B11" i="107"/>
  <c r="B10" i="107"/>
  <c r="B9" i="107"/>
  <c r="B8" i="107"/>
  <c r="B7" i="107"/>
  <c r="B6" i="107"/>
  <c r="B5" i="107"/>
  <c r="B4" i="107"/>
  <c r="F85" i="99" l="1"/>
  <c r="C5" i="107" s="1"/>
  <c r="F50" i="106"/>
  <c r="C12" i="107" s="1"/>
  <c r="F77" i="104"/>
  <c r="C10" i="107" s="1"/>
  <c r="F69" i="100"/>
  <c r="C6" i="107" s="1"/>
  <c r="F67" i="101"/>
  <c r="C7" i="107" s="1"/>
  <c r="F63" i="103"/>
  <c r="C9" i="107" s="1"/>
  <c r="C11" i="107"/>
  <c r="F68" i="98"/>
  <c r="C4" i="107" s="1"/>
  <c r="J82" i="10"/>
  <c r="K82" i="10" s="1"/>
  <c r="J81" i="10"/>
  <c r="K81" i="10" s="1"/>
  <c r="D127" i="10"/>
  <c r="F127" i="10" s="1"/>
  <c r="F72" i="10"/>
  <c r="F70" i="10"/>
  <c r="F68" i="10"/>
  <c r="D18" i="10"/>
  <c r="F76" i="75"/>
  <c r="J74" i="75"/>
  <c r="K74" i="75" s="1"/>
  <c r="J73" i="75"/>
  <c r="K73" i="75" s="1"/>
  <c r="F71" i="75"/>
  <c r="F36" i="75"/>
  <c r="F37" i="75"/>
  <c r="F20" i="88"/>
  <c r="F22" i="88"/>
  <c r="F23" i="88"/>
  <c r="D18" i="88"/>
  <c r="D20" i="90"/>
  <c r="C20" i="107" l="1"/>
  <c r="C7" i="57" s="1"/>
  <c r="F8" i="91"/>
  <c r="F10" i="91"/>
  <c r="F11" i="91"/>
  <c r="F88" i="91" s="1"/>
  <c r="C27" i="23" s="1"/>
  <c r="F37" i="91"/>
  <c r="F38" i="91"/>
  <c r="F39" i="91"/>
  <c r="F40" i="91"/>
  <c r="F41" i="91"/>
  <c r="F42" i="91"/>
  <c r="F43" i="91"/>
  <c r="F44" i="91"/>
  <c r="F45" i="91"/>
  <c r="F46" i="91"/>
  <c r="F47" i="91"/>
  <c r="F33" i="93" l="1"/>
  <c r="F34" i="93"/>
  <c r="F35" i="93"/>
  <c r="F36" i="93"/>
  <c r="F37" i="93"/>
  <c r="F38" i="93"/>
  <c r="F39" i="93"/>
  <c r="F40" i="93"/>
  <c r="F41" i="93"/>
  <c r="F42" i="93"/>
  <c r="F43" i="93"/>
  <c r="F44" i="93"/>
  <c r="F45" i="93"/>
  <c r="F46" i="93"/>
  <c r="F47" i="93"/>
  <c r="F48" i="93"/>
  <c r="F49" i="93"/>
  <c r="F50" i="93"/>
  <c r="F51" i="93"/>
  <c r="F52" i="93"/>
  <c r="F53" i="93"/>
  <c r="F54" i="93"/>
  <c r="F55" i="93"/>
  <c r="F56" i="93"/>
  <c r="F57" i="93"/>
  <c r="F58" i="93"/>
  <c r="F59" i="93"/>
  <c r="F60" i="93"/>
  <c r="F42" i="94"/>
  <c r="F40" i="94"/>
  <c r="B34" i="23"/>
  <c r="B33" i="23"/>
  <c r="F7" i="97"/>
  <c r="F8" i="97"/>
  <c r="F77" i="97" s="1"/>
  <c r="C34" i="23" s="1"/>
  <c r="F9" i="97"/>
  <c r="F10" i="97"/>
  <c r="F11" i="97"/>
  <c r="F12" i="97"/>
  <c r="F13" i="97"/>
  <c r="F14" i="97"/>
  <c r="F15" i="97"/>
  <c r="F16" i="97"/>
  <c r="F17" i="97"/>
  <c r="F18" i="97"/>
  <c r="F19" i="97"/>
  <c r="F20" i="97"/>
  <c r="F21" i="97"/>
  <c r="F22" i="97"/>
  <c r="F23" i="97"/>
  <c r="F24" i="97"/>
  <c r="F25" i="97"/>
  <c r="F26" i="97"/>
  <c r="F27" i="97"/>
  <c r="F28" i="97"/>
  <c r="F29" i="97"/>
  <c r="F30" i="97"/>
  <c r="F31" i="97"/>
  <c r="F32" i="97"/>
  <c r="F33" i="97"/>
  <c r="F34" i="97"/>
  <c r="F35" i="97"/>
  <c r="F36" i="97"/>
  <c r="F37" i="97"/>
  <c r="F38" i="97"/>
  <c r="F39" i="97"/>
  <c r="F40" i="97"/>
  <c r="F41" i="97"/>
  <c r="F42" i="97"/>
  <c r="F43" i="97"/>
  <c r="F44" i="97"/>
  <c r="F45" i="97"/>
  <c r="F46" i="97"/>
  <c r="F47" i="97"/>
  <c r="F48" i="97"/>
  <c r="F49" i="97"/>
  <c r="F50" i="97"/>
  <c r="F51" i="97"/>
  <c r="F52" i="97"/>
  <c r="F53" i="97"/>
  <c r="F54" i="97"/>
  <c r="F55" i="97"/>
  <c r="F56" i="97"/>
  <c r="F57" i="97"/>
  <c r="F58" i="97"/>
  <c r="F59" i="97"/>
  <c r="F60" i="97"/>
  <c r="F61" i="97"/>
  <c r="F62" i="97"/>
  <c r="F63" i="97"/>
  <c r="F64" i="97"/>
  <c r="F65" i="97"/>
  <c r="F66" i="97"/>
  <c r="F67" i="97"/>
  <c r="F68" i="97"/>
  <c r="F69" i="97"/>
  <c r="F70" i="97"/>
  <c r="F71" i="97"/>
  <c r="F72" i="97"/>
  <c r="F73" i="97"/>
  <c r="F74" i="97"/>
  <c r="F75" i="97"/>
  <c r="F6" i="97"/>
  <c r="F65" i="95"/>
  <c r="F66" i="95"/>
  <c r="F67" i="95"/>
  <c r="F68" i="95"/>
  <c r="F69" i="95"/>
  <c r="F70" i="95"/>
  <c r="F71" i="95"/>
  <c r="F72" i="95"/>
  <c r="F73" i="95"/>
  <c r="F74" i="95"/>
  <c r="C9" i="23"/>
  <c r="F18" i="89"/>
  <c r="F7" i="10"/>
  <c r="F8" i="10"/>
  <c r="F9" i="10"/>
  <c r="F10" i="10"/>
  <c r="F11" i="10"/>
  <c r="F13" i="10"/>
  <c r="F14" i="10"/>
  <c r="F15" i="10"/>
  <c r="F16" i="10"/>
  <c r="F17" i="10"/>
  <c r="F18" i="10"/>
  <c r="F19" i="10"/>
  <c r="F20" i="10"/>
  <c r="F23" i="10"/>
  <c r="F24" i="10"/>
  <c r="F28" i="10"/>
  <c r="F30" i="10"/>
  <c r="F36" i="10"/>
  <c r="F38" i="10"/>
  <c r="F40" i="10"/>
  <c r="F42" i="10"/>
  <c r="F44" i="10"/>
  <c r="F45" i="10"/>
  <c r="F48" i="10"/>
  <c r="F50" i="10"/>
  <c r="F52" i="10"/>
  <c r="F54" i="10"/>
  <c r="F55" i="10"/>
  <c r="F7" i="76"/>
  <c r="F8" i="76"/>
  <c r="F9" i="76"/>
  <c r="F11" i="76"/>
  <c r="F12" i="76"/>
  <c r="F13" i="76"/>
  <c r="F14" i="76"/>
  <c r="F15" i="76"/>
  <c r="F16" i="76"/>
  <c r="F17" i="76"/>
  <c r="F18" i="76"/>
  <c r="F19" i="76"/>
  <c r="F20" i="76"/>
  <c r="F21" i="76"/>
  <c r="F22" i="76"/>
  <c r="F23" i="76"/>
  <c r="F25" i="76"/>
  <c r="F26" i="76"/>
  <c r="F27" i="76"/>
  <c r="F28" i="76"/>
  <c r="F29" i="76"/>
  <c r="F30" i="76"/>
  <c r="F31" i="76"/>
  <c r="F32" i="76"/>
  <c r="F33" i="76"/>
  <c r="F34" i="76"/>
  <c r="F36" i="76"/>
  <c r="F37" i="76"/>
  <c r="F7" i="77"/>
  <c r="F8" i="77"/>
  <c r="F9" i="77"/>
  <c r="F10" i="77"/>
  <c r="F11" i="77"/>
  <c r="F13" i="77"/>
  <c r="F14" i="77"/>
  <c r="F15" i="77"/>
  <c r="F17" i="77"/>
  <c r="F19" i="77"/>
  <c r="F20" i="77"/>
  <c r="F31" i="77"/>
  <c r="F32" i="77"/>
  <c r="F33" i="77"/>
  <c r="F34" i="77"/>
  <c r="F35" i="77"/>
  <c r="F36" i="77"/>
  <c r="F37" i="77"/>
  <c r="F38" i="77"/>
  <c r="F39" i="77"/>
  <c r="F40" i="77"/>
  <c r="F41" i="77"/>
  <c r="F42" i="77"/>
  <c r="F43" i="77"/>
  <c r="F44" i="77"/>
  <c r="F45" i="77"/>
  <c r="F46" i="77"/>
  <c r="F47" i="77"/>
  <c r="F48" i="77"/>
  <c r="F49" i="77"/>
  <c r="F50" i="77"/>
  <c r="F51" i="77"/>
  <c r="F52" i="77"/>
  <c r="F53" i="77"/>
  <c r="F54" i="77"/>
  <c r="F7" i="78"/>
  <c r="F8" i="78"/>
  <c r="F9" i="78"/>
  <c r="F10" i="78"/>
  <c r="F20" i="78"/>
  <c r="F22" i="78"/>
  <c r="F24" i="78"/>
  <c r="F47" i="78"/>
  <c r="F49" i="78"/>
  <c r="F50" i="78"/>
  <c r="F51" i="78"/>
  <c r="F53" i="78"/>
  <c r="F7" i="85"/>
  <c r="F16" i="85"/>
  <c r="F18" i="85"/>
  <c r="F20" i="85"/>
  <c r="F22" i="85"/>
  <c r="F24" i="85"/>
  <c r="F28" i="85"/>
  <c r="F30" i="85"/>
  <c r="F31" i="85"/>
  <c r="F32" i="85"/>
  <c r="F33" i="85"/>
  <c r="F34" i="85"/>
  <c r="F36" i="85"/>
  <c r="F38" i="85"/>
  <c r="F39" i="85"/>
  <c r="F40" i="85"/>
  <c r="F42" i="85"/>
  <c r="F44" i="85"/>
  <c r="F45" i="85"/>
  <c r="F46" i="85"/>
  <c r="F52" i="85"/>
  <c r="F7" i="86"/>
  <c r="F8" i="86"/>
  <c r="F68" i="86" s="1"/>
  <c r="C21" i="23" s="1"/>
  <c r="F27" i="86"/>
  <c r="F7" i="87"/>
  <c r="F8" i="87"/>
  <c r="F10" i="87"/>
  <c r="F12" i="87"/>
  <c r="F13" i="87"/>
  <c r="F14" i="87"/>
  <c r="F16" i="87"/>
  <c r="F18" i="87"/>
  <c r="F22" i="87"/>
  <c r="F24" i="87"/>
  <c r="F7" i="88"/>
  <c r="F8" i="88"/>
  <c r="F10" i="88"/>
  <c r="F11" i="88"/>
  <c r="F12" i="88"/>
  <c r="F13" i="88"/>
  <c r="F14" i="88"/>
  <c r="F15" i="88"/>
  <c r="F16" i="88"/>
  <c r="F17" i="88"/>
  <c r="F18" i="88"/>
  <c r="F19" i="88"/>
  <c r="F24" i="88"/>
  <c r="F25" i="88"/>
  <c r="F26" i="88"/>
  <c r="F27" i="88"/>
  <c r="F28" i="88"/>
  <c r="F29" i="88"/>
  <c r="F30" i="88"/>
  <c r="F31" i="88"/>
  <c r="F32" i="88"/>
  <c r="F33" i="88"/>
  <c r="F34" i="88"/>
  <c r="F35" i="88"/>
  <c r="F36" i="88"/>
  <c r="F37" i="88"/>
  <c r="F38" i="88"/>
  <c r="F39" i="88"/>
  <c r="F40" i="88"/>
  <c r="F41" i="88"/>
  <c r="F42" i="88"/>
  <c r="F43" i="88"/>
  <c r="F44" i="88"/>
  <c r="F7" i="89"/>
  <c r="F14" i="89"/>
  <c r="F23" i="89"/>
  <c r="F24" i="89"/>
  <c r="F25" i="89"/>
  <c r="F26" i="89"/>
  <c r="F27" i="89"/>
  <c r="F28" i="89"/>
  <c r="F29" i="89"/>
  <c r="F30" i="89"/>
  <c r="F31" i="89"/>
  <c r="F32" i="89"/>
  <c r="F39" i="89"/>
  <c r="F40" i="89"/>
  <c r="F41" i="89"/>
  <c r="F42" i="89"/>
  <c r="F43" i="89"/>
  <c r="F44" i="89"/>
  <c r="F45" i="89"/>
  <c r="F46" i="89"/>
  <c r="F47" i="89"/>
  <c r="F48" i="89"/>
  <c r="F49" i="89"/>
  <c r="F50" i="89"/>
  <c r="F51" i="89"/>
  <c r="F52" i="89"/>
  <c r="F53" i="89"/>
  <c r="F54" i="89"/>
  <c r="F55" i="89"/>
  <c r="F56" i="89"/>
  <c r="F57" i="89"/>
  <c r="F58" i="89"/>
  <c r="F59" i="89"/>
  <c r="F60" i="89"/>
  <c r="F61" i="89"/>
  <c r="F62" i="89"/>
  <c r="F63" i="89"/>
  <c r="F64" i="89"/>
  <c r="F65" i="89"/>
  <c r="F66" i="89"/>
  <c r="F67" i="89"/>
  <c r="F68" i="89"/>
  <c r="F69" i="89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7" i="15"/>
  <c r="F29" i="15"/>
  <c r="F30" i="15"/>
  <c r="F31" i="15"/>
  <c r="F32" i="15"/>
  <c r="F33" i="15"/>
  <c r="F34" i="15"/>
  <c r="F35" i="15"/>
  <c r="F36" i="15"/>
  <c r="F37" i="15"/>
  <c r="F38" i="15"/>
  <c r="F39" i="15"/>
  <c r="F47" i="15"/>
  <c r="F48" i="15"/>
  <c r="F50" i="15"/>
  <c r="F51" i="15"/>
  <c r="F52" i="15"/>
  <c r="F53" i="15"/>
  <c r="F7" i="90"/>
  <c r="F8" i="90"/>
  <c r="F10" i="90"/>
  <c r="F18" i="90"/>
  <c r="F20" i="90"/>
  <c r="F21" i="90"/>
  <c r="F22" i="90"/>
  <c r="F23" i="90"/>
  <c r="F24" i="90"/>
  <c r="F25" i="90"/>
  <c r="F26" i="90"/>
  <c r="F7" i="91"/>
  <c r="F48" i="91"/>
  <c r="F49" i="91"/>
  <c r="F50" i="91"/>
  <c r="F51" i="91"/>
  <c r="F52" i="91"/>
  <c r="F53" i="91"/>
  <c r="F54" i="91"/>
  <c r="F55" i="91"/>
  <c r="F56" i="91"/>
  <c r="F57" i="91"/>
  <c r="F7" i="93"/>
  <c r="F8" i="93"/>
  <c r="F10" i="93"/>
  <c r="F11" i="93"/>
  <c r="F7" i="94"/>
  <c r="F8" i="94"/>
  <c r="F10" i="94"/>
  <c r="F45" i="94"/>
  <c r="F47" i="94"/>
  <c r="F49" i="94"/>
  <c r="F7" i="95"/>
  <c r="F8" i="95"/>
  <c r="F10" i="95"/>
  <c r="F11" i="95"/>
  <c r="F13" i="95"/>
  <c r="F17" i="95"/>
  <c r="F18" i="95"/>
  <c r="F20" i="95"/>
  <c r="F24" i="95"/>
  <c r="F25" i="95"/>
  <c r="F30" i="95"/>
  <c r="F31" i="95"/>
  <c r="F32" i="95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30" i="8"/>
  <c r="F32" i="8"/>
  <c r="F34" i="8"/>
  <c r="F35" i="8"/>
  <c r="F36" i="8"/>
  <c r="F37" i="8"/>
  <c r="F61" i="8"/>
  <c r="F6" i="10"/>
  <c r="F6" i="76"/>
  <c r="F6" i="77"/>
  <c r="F6" i="78"/>
  <c r="F6" i="85"/>
  <c r="F6" i="86"/>
  <c r="F6" i="87"/>
  <c r="F6" i="88"/>
  <c r="F6" i="89"/>
  <c r="F6" i="15"/>
  <c r="F6" i="90"/>
  <c r="F6" i="91"/>
  <c r="F6" i="93"/>
  <c r="F6" i="94"/>
  <c r="F6" i="95"/>
  <c r="F6" i="8"/>
  <c r="F62" i="96"/>
  <c r="F61" i="96"/>
  <c r="F60" i="96"/>
  <c r="F59" i="96"/>
  <c r="F8" i="75"/>
  <c r="F9" i="75"/>
  <c r="F10" i="75"/>
  <c r="F11" i="75"/>
  <c r="F12" i="75"/>
  <c r="F13" i="75"/>
  <c r="F14" i="75"/>
  <c r="F15" i="75"/>
  <c r="F16" i="75"/>
  <c r="F17" i="75"/>
  <c r="F18" i="75"/>
  <c r="F19" i="75"/>
  <c r="F20" i="75"/>
  <c r="F21" i="75"/>
  <c r="F22" i="75"/>
  <c r="F23" i="75"/>
  <c r="F24" i="75"/>
  <c r="F25" i="75"/>
  <c r="F26" i="75"/>
  <c r="F27" i="75"/>
  <c r="F28" i="75"/>
  <c r="F29" i="75"/>
  <c r="F30" i="75"/>
  <c r="F31" i="75"/>
  <c r="F32" i="75"/>
  <c r="F33" i="75"/>
  <c r="F34" i="75"/>
  <c r="F35" i="75"/>
  <c r="F38" i="75"/>
  <c r="F39" i="75"/>
  <c r="F40" i="75"/>
  <c r="F41" i="75"/>
  <c r="F42" i="75"/>
  <c r="F44" i="75"/>
  <c r="F45" i="75"/>
  <c r="F46" i="75"/>
  <c r="F47" i="75"/>
  <c r="F48" i="75"/>
  <c r="F49" i="75"/>
  <c r="F50" i="75"/>
  <c r="F51" i="75"/>
  <c r="F52" i="75"/>
  <c r="F59" i="75"/>
  <c r="F61" i="75"/>
  <c r="F62" i="75"/>
  <c r="F73" i="75" s="1"/>
  <c r="F74" i="75" s="1"/>
  <c r="F68" i="75"/>
  <c r="F69" i="75"/>
  <c r="F77" i="75"/>
  <c r="F78" i="75"/>
  <c r="F79" i="75"/>
  <c r="F80" i="75"/>
  <c r="F81" i="75"/>
  <c r="F82" i="75"/>
  <c r="F83" i="75"/>
  <c r="F84" i="75"/>
  <c r="F85" i="75"/>
  <c r="F86" i="75"/>
  <c r="F87" i="75"/>
  <c r="F88" i="75"/>
  <c r="F89" i="75"/>
  <c r="F90" i="75"/>
  <c r="F91" i="75"/>
  <c r="F92" i="75"/>
  <c r="F93" i="75"/>
  <c r="F95" i="75"/>
  <c r="F96" i="75"/>
  <c r="F97" i="75"/>
  <c r="F99" i="75"/>
  <c r="F100" i="75"/>
  <c r="F101" i="75"/>
  <c r="F7" i="75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27" i="6"/>
  <c r="F128" i="6"/>
  <c r="F129" i="6"/>
  <c r="F130" i="6"/>
  <c r="F131" i="6"/>
  <c r="F132" i="6"/>
  <c r="F133" i="6"/>
  <c r="F134" i="6"/>
  <c r="F126" i="6"/>
  <c r="F125" i="6"/>
  <c r="F124" i="6"/>
  <c r="F123" i="6"/>
  <c r="F122" i="6"/>
  <c r="F120" i="6"/>
  <c r="F119" i="6"/>
  <c r="F118" i="6"/>
  <c r="F117" i="6"/>
  <c r="F116" i="6"/>
  <c r="F105" i="6"/>
  <c r="F106" i="6"/>
  <c r="F107" i="6"/>
  <c r="F108" i="6"/>
  <c r="F109" i="6"/>
  <c r="F110" i="6"/>
  <c r="F111" i="6"/>
  <c r="F112" i="6"/>
  <c r="F113" i="6"/>
  <c r="F114" i="6"/>
  <c r="F104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73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7" i="6"/>
  <c r="D11" i="72"/>
  <c r="F11" i="72" s="1"/>
  <c r="F10" i="72"/>
  <c r="F12" i="72"/>
  <c r="F13" i="72"/>
  <c r="F14" i="72"/>
  <c r="F15" i="72"/>
  <c r="F16" i="72"/>
  <c r="F17" i="72"/>
  <c r="F18" i="72"/>
  <c r="F19" i="72"/>
  <c r="F20" i="72"/>
  <c r="F21" i="72"/>
  <c r="F22" i="72"/>
  <c r="F23" i="72"/>
  <c r="F24" i="72"/>
  <c r="F25" i="72"/>
  <c r="F26" i="72"/>
  <c r="F27" i="72"/>
  <c r="F28" i="72"/>
  <c r="F29" i="72"/>
  <c r="F30" i="72"/>
  <c r="F31" i="72"/>
  <c r="F32" i="72"/>
  <c r="F10" i="96"/>
  <c r="F9" i="96"/>
  <c r="F8" i="96"/>
  <c r="F7" i="96"/>
  <c r="F51" i="79"/>
  <c r="F50" i="79"/>
  <c r="F49" i="79"/>
  <c r="F48" i="79"/>
  <c r="F42" i="79"/>
  <c r="F41" i="79"/>
  <c r="F40" i="79"/>
  <c r="F39" i="79"/>
  <c r="F38" i="79"/>
  <c r="F10" i="79"/>
  <c r="F9" i="79"/>
  <c r="F8" i="79"/>
  <c r="F34" i="19"/>
  <c r="F33" i="19"/>
  <c r="F10" i="19"/>
  <c r="F9" i="19"/>
  <c r="F8" i="19"/>
  <c r="F7" i="19"/>
  <c r="F6" i="19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6" i="20"/>
  <c r="F88" i="94" l="1"/>
  <c r="C29" i="23" s="1"/>
  <c r="F75" i="77"/>
  <c r="C18" i="23" s="1"/>
  <c r="F80" i="78"/>
  <c r="C19" i="23" s="1"/>
  <c r="C23" i="23"/>
  <c r="F48" i="19"/>
  <c r="F80" i="85"/>
  <c r="C20" i="23" s="1"/>
  <c r="C26" i="23"/>
  <c r="F85" i="87"/>
  <c r="C22" i="23" s="1"/>
  <c r="F79" i="8"/>
  <c r="F80" i="8" s="1"/>
  <c r="F115" i="8" s="1"/>
  <c r="F88" i="89"/>
  <c r="C24" i="23" s="1"/>
  <c r="F69" i="15"/>
  <c r="C25" i="23" s="1"/>
  <c r="F63" i="93"/>
  <c r="C28" i="23" s="1"/>
  <c r="F76" i="95"/>
  <c r="C30" i="23" s="1"/>
  <c r="C17" i="23"/>
  <c r="F82" i="10"/>
  <c r="C32" i="23"/>
  <c r="F150" i="75"/>
  <c r="D74" i="96"/>
  <c r="F74" i="96" s="1"/>
  <c r="C31" i="23" s="1"/>
  <c r="B35" i="23" l="1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J137" i="6"/>
  <c r="K137" i="6" s="1"/>
  <c r="J136" i="6"/>
  <c r="K136" i="6" s="1"/>
  <c r="J71" i="6" l="1"/>
  <c r="K71" i="6" s="1"/>
  <c r="F71" i="6"/>
  <c r="F137" i="6" s="1"/>
  <c r="F172" i="6" s="1"/>
  <c r="C13" i="23" s="1"/>
  <c r="J70" i="6"/>
  <c r="K70" i="6" s="1"/>
  <c r="F9" i="72"/>
  <c r="C12" i="23" s="1"/>
  <c r="F7" i="74"/>
  <c r="F8" i="74"/>
  <c r="F9" i="74"/>
  <c r="F10" i="74"/>
  <c r="F12" i="74"/>
  <c r="F13" i="74"/>
  <c r="F14" i="74"/>
  <c r="F15" i="74"/>
  <c r="F16" i="74"/>
  <c r="F17" i="74"/>
  <c r="F18" i="74"/>
  <c r="F19" i="74"/>
  <c r="F20" i="74"/>
  <c r="F21" i="74"/>
  <c r="F22" i="74"/>
  <c r="F23" i="74"/>
  <c r="F24" i="74"/>
  <c r="F25" i="74"/>
  <c r="F6" i="74"/>
  <c r="D11" i="74"/>
  <c r="F11" i="74" s="1"/>
  <c r="C11" i="23" s="1"/>
  <c r="F103" i="71"/>
  <c r="F101" i="71"/>
  <c r="F100" i="71"/>
  <c r="F99" i="71"/>
  <c r="F97" i="71"/>
  <c r="F96" i="71"/>
  <c r="D27" i="71"/>
  <c r="F27" i="71" s="1"/>
  <c r="F84" i="71"/>
  <c r="F85" i="71"/>
  <c r="F86" i="71"/>
  <c r="F88" i="71"/>
  <c r="F89" i="71"/>
  <c r="F90" i="71"/>
  <c r="F92" i="71"/>
  <c r="F94" i="71"/>
  <c r="F95" i="71"/>
  <c r="F105" i="71"/>
  <c r="F106" i="71"/>
  <c r="F107" i="71"/>
  <c r="F109" i="71"/>
  <c r="F110" i="71"/>
  <c r="F111" i="71"/>
  <c r="F112" i="71"/>
  <c r="F113" i="71"/>
  <c r="F114" i="71"/>
  <c r="F115" i="71"/>
  <c r="F116" i="71"/>
  <c r="F117" i="71"/>
  <c r="F118" i="71"/>
  <c r="F120" i="71"/>
  <c r="F121" i="71"/>
  <c r="F122" i="71"/>
  <c r="F123" i="71"/>
  <c r="F124" i="71"/>
  <c r="F125" i="71"/>
  <c r="F126" i="71"/>
  <c r="F127" i="71"/>
  <c r="F128" i="71"/>
  <c r="F129" i="71"/>
  <c r="F130" i="71"/>
  <c r="F131" i="71"/>
  <c r="F132" i="71"/>
  <c r="F133" i="71"/>
  <c r="F134" i="71"/>
  <c r="F135" i="71"/>
  <c r="F136" i="71"/>
  <c r="F137" i="71"/>
  <c r="F138" i="71"/>
  <c r="F139" i="71"/>
  <c r="F140" i="71"/>
  <c r="F141" i="71"/>
  <c r="F142" i="71"/>
  <c r="F143" i="71"/>
  <c r="F144" i="71"/>
  <c r="F145" i="71"/>
  <c r="F146" i="71"/>
  <c r="F147" i="71"/>
  <c r="F148" i="71"/>
  <c r="F149" i="71"/>
  <c r="F150" i="71"/>
  <c r="F151" i="71"/>
  <c r="F152" i="71"/>
  <c r="F83" i="71"/>
  <c r="F7" i="71"/>
  <c r="F8" i="71"/>
  <c r="F9" i="71"/>
  <c r="F10" i="71"/>
  <c r="F11" i="71"/>
  <c r="F12" i="71"/>
  <c r="F14" i="71"/>
  <c r="F15" i="71"/>
  <c r="F16" i="71"/>
  <c r="F17" i="71"/>
  <c r="F18" i="71"/>
  <c r="F19" i="71"/>
  <c r="F20" i="71"/>
  <c r="F21" i="71"/>
  <c r="F22" i="71"/>
  <c r="F23" i="71"/>
  <c r="F24" i="71"/>
  <c r="F25" i="71"/>
  <c r="F26" i="71"/>
  <c r="F28" i="71"/>
  <c r="F29" i="71"/>
  <c r="F30" i="71"/>
  <c r="F31" i="71"/>
  <c r="F32" i="71"/>
  <c r="F33" i="71"/>
  <c r="F34" i="71"/>
  <c r="F35" i="71"/>
  <c r="F36" i="71"/>
  <c r="F37" i="71"/>
  <c r="F39" i="71"/>
  <c r="F40" i="71"/>
  <c r="F42" i="71"/>
  <c r="F44" i="71"/>
  <c r="F46" i="71"/>
  <c r="F47" i="71"/>
  <c r="F49" i="71"/>
  <c r="F50" i="71"/>
  <c r="F52" i="71"/>
  <c r="F53" i="71"/>
  <c r="F54" i="71"/>
  <c r="F55" i="71"/>
  <c r="F56" i="71"/>
  <c r="F57" i="71"/>
  <c r="F58" i="71"/>
  <c r="F59" i="71"/>
  <c r="F60" i="71"/>
  <c r="F61" i="71"/>
  <c r="F62" i="71"/>
  <c r="F63" i="71"/>
  <c r="F64" i="71"/>
  <c r="F65" i="71"/>
  <c r="F66" i="71"/>
  <c r="F67" i="71"/>
  <c r="F68" i="71"/>
  <c r="F69" i="71"/>
  <c r="F70" i="71"/>
  <c r="F71" i="71"/>
  <c r="F72" i="71"/>
  <c r="F73" i="71"/>
  <c r="F6" i="71"/>
  <c r="D13" i="71"/>
  <c r="F13" i="71" s="1"/>
  <c r="D44" i="68"/>
  <c r="F44" i="68" s="1"/>
  <c r="C8" i="23" s="1"/>
  <c r="D88" i="4"/>
  <c r="F88" i="4" s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7" i="4"/>
  <c r="F78" i="4"/>
  <c r="F79" i="4"/>
  <c r="F80" i="4"/>
  <c r="F81" i="4"/>
  <c r="F82" i="4"/>
  <c r="F83" i="4"/>
  <c r="F84" i="4"/>
  <c r="F85" i="4"/>
  <c r="F86" i="4"/>
  <c r="F87" i="4"/>
  <c r="F110" i="4"/>
  <c r="F111" i="4"/>
  <c r="F6" i="4"/>
  <c r="D33" i="4"/>
  <c r="F33" i="4" s="1"/>
  <c r="D143" i="84"/>
  <c r="F143" i="84" s="1"/>
  <c r="D139" i="84"/>
  <c r="F139" i="84" s="1"/>
  <c r="F7" i="84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9" i="84"/>
  <c r="F30" i="84"/>
  <c r="F31" i="84"/>
  <c r="F32" i="84"/>
  <c r="F33" i="84"/>
  <c r="F34" i="84"/>
  <c r="F35" i="84"/>
  <c r="F36" i="84"/>
  <c r="F37" i="84"/>
  <c r="F38" i="84"/>
  <c r="F39" i="84"/>
  <c r="F40" i="84"/>
  <c r="F41" i="84"/>
  <c r="F42" i="84"/>
  <c r="F43" i="84"/>
  <c r="F44" i="84"/>
  <c r="F45" i="84"/>
  <c r="F46" i="84"/>
  <c r="F47" i="84"/>
  <c r="F48" i="84"/>
  <c r="F49" i="84"/>
  <c r="F50" i="84"/>
  <c r="F51" i="84"/>
  <c r="F52" i="84"/>
  <c r="F53" i="84"/>
  <c r="F54" i="84"/>
  <c r="F55" i="84"/>
  <c r="F56" i="84"/>
  <c r="F57" i="84"/>
  <c r="F58" i="84"/>
  <c r="F59" i="84"/>
  <c r="F60" i="84"/>
  <c r="F61" i="84"/>
  <c r="F62" i="84"/>
  <c r="F63" i="84"/>
  <c r="F64" i="84"/>
  <c r="F65" i="84"/>
  <c r="F66" i="84"/>
  <c r="F67" i="84"/>
  <c r="F68" i="84"/>
  <c r="F69" i="84"/>
  <c r="F70" i="84"/>
  <c r="F71" i="84"/>
  <c r="F72" i="84"/>
  <c r="F73" i="84"/>
  <c r="F74" i="84"/>
  <c r="F76" i="84"/>
  <c r="F81" i="84"/>
  <c r="F82" i="84"/>
  <c r="F83" i="84"/>
  <c r="F84" i="84"/>
  <c r="F85" i="84"/>
  <c r="F86" i="84"/>
  <c r="F87" i="84"/>
  <c r="F88" i="84"/>
  <c r="F89" i="84"/>
  <c r="F90" i="84"/>
  <c r="F91" i="84"/>
  <c r="F92" i="84"/>
  <c r="F93" i="84"/>
  <c r="F94" i="84"/>
  <c r="F95" i="84"/>
  <c r="F96" i="84"/>
  <c r="F97" i="84"/>
  <c r="F99" i="84"/>
  <c r="F100" i="84"/>
  <c r="F101" i="84"/>
  <c r="F102" i="84"/>
  <c r="F104" i="84"/>
  <c r="F105" i="84"/>
  <c r="F106" i="84"/>
  <c r="F107" i="84"/>
  <c r="F108" i="84"/>
  <c r="F109" i="84"/>
  <c r="F110" i="84"/>
  <c r="F111" i="84"/>
  <c r="F112" i="84"/>
  <c r="F113" i="84"/>
  <c r="F114" i="84"/>
  <c r="F115" i="84"/>
  <c r="F116" i="84"/>
  <c r="F117" i="84"/>
  <c r="F118" i="84"/>
  <c r="F119" i="84"/>
  <c r="F120" i="84"/>
  <c r="F121" i="84"/>
  <c r="F122" i="84"/>
  <c r="F123" i="84"/>
  <c r="F124" i="84"/>
  <c r="F125" i="84"/>
  <c r="F127" i="84"/>
  <c r="F128" i="84"/>
  <c r="F129" i="84"/>
  <c r="F131" i="84"/>
  <c r="F132" i="84"/>
  <c r="F133" i="84"/>
  <c r="F135" i="84"/>
  <c r="F137" i="84"/>
  <c r="F138" i="84"/>
  <c r="F140" i="84"/>
  <c r="F141" i="84"/>
  <c r="F142" i="84"/>
  <c r="F144" i="84"/>
  <c r="F145" i="84"/>
  <c r="F147" i="84"/>
  <c r="F149" i="84"/>
  <c r="F154" i="84"/>
  <c r="F155" i="84"/>
  <c r="F156" i="84"/>
  <c r="F157" i="84"/>
  <c r="F159" i="84"/>
  <c r="F161" i="84"/>
  <c r="F163" i="84"/>
  <c r="F164" i="84"/>
  <c r="F165" i="84"/>
  <c r="F166" i="84"/>
  <c r="F167" i="84"/>
  <c r="F169" i="84"/>
  <c r="F170" i="84"/>
  <c r="F171" i="84"/>
  <c r="F172" i="84"/>
  <c r="F173" i="84"/>
  <c r="F175" i="84"/>
  <c r="F185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4" i="83"/>
  <c r="F25" i="83"/>
  <c r="F28" i="83"/>
  <c r="F29" i="83"/>
  <c r="F30" i="83"/>
  <c r="F31" i="83"/>
  <c r="F32" i="83"/>
  <c r="F33" i="83"/>
  <c r="F34" i="83"/>
  <c r="F35" i="83"/>
  <c r="F36" i="83"/>
  <c r="F37" i="83"/>
  <c r="F38" i="83"/>
  <c r="F39" i="83"/>
  <c r="F40" i="83"/>
  <c r="F41" i="83"/>
  <c r="F42" i="83"/>
  <c r="F43" i="83"/>
  <c r="F44" i="83"/>
  <c r="F45" i="83"/>
  <c r="F46" i="83"/>
  <c r="F47" i="83"/>
  <c r="F48" i="83"/>
  <c r="F49" i="83"/>
  <c r="F50" i="83"/>
  <c r="F51" i="83"/>
  <c r="F52" i="83"/>
  <c r="F53" i="83"/>
  <c r="F54" i="83"/>
  <c r="F55" i="83"/>
  <c r="F56" i="83"/>
  <c r="F57" i="83"/>
  <c r="F58" i="83"/>
  <c r="F59" i="83"/>
  <c r="F60" i="83"/>
  <c r="F61" i="83"/>
  <c r="F62" i="83"/>
  <c r="F63" i="83"/>
  <c r="F64" i="83"/>
  <c r="F65" i="83"/>
  <c r="F66" i="83"/>
  <c r="F67" i="83"/>
  <c r="F68" i="83"/>
  <c r="F69" i="83"/>
  <c r="F70" i="83"/>
  <c r="F71" i="83"/>
  <c r="F72" i="83"/>
  <c r="F73" i="83"/>
  <c r="F74" i="83"/>
  <c r="F75" i="83"/>
  <c r="F76" i="83"/>
  <c r="F77" i="83"/>
  <c r="F78" i="83"/>
  <c r="F79" i="83"/>
  <c r="F80" i="83"/>
  <c r="F81" i="83"/>
  <c r="F82" i="83"/>
  <c r="F83" i="83"/>
  <c r="F84" i="83"/>
  <c r="F85" i="83"/>
  <c r="F86" i="83"/>
  <c r="F87" i="83"/>
  <c r="F88" i="83"/>
  <c r="F7" i="83"/>
  <c r="F104" i="80"/>
  <c r="F105" i="80"/>
  <c r="F106" i="80"/>
  <c r="F107" i="80"/>
  <c r="F108" i="80"/>
  <c r="F109" i="80"/>
  <c r="F110" i="80"/>
  <c r="F111" i="80"/>
  <c r="F112" i="80"/>
  <c r="F113" i="80"/>
  <c r="F114" i="80"/>
  <c r="F115" i="80"/>
  <c r="F116" i="80"/>
  <c r="D118" i="80" s="1"/>
  <c r="F118" i="80" s="1"/>
  <c r="F117" i="80"/>
  <c r="F119" i="80"/>
  <c r="F120" i="80"/>
  <c r="F121" i="80"/>
  <c r="F122" i="80"/>
  <c r="F123" i="80"/>
  <c r="F124" i="80"/>
  <c r="F125" i="80"/>
  <c r="F126" i="80"/>
  <c r="F127" i="80"/>
  <c r="F128" i="80"/>
  <c r="F129" i="80"/>
  <c r="F131" i="80"/>
  <c r="F132" i="80"/>
  <c r="F133" i="80"/>
  <c r="F134" i="80"/>
  <c r="F135" i="80"/>
  <c r="F136" i="80"/>
  <c r="F146" i="80" s="1"/>
  <c r="F137" i="80"/>
  <c r="F138" i="80"/>
  <c r="F139" i="80"/>
  <c r="F140" i="80"/>
  <c r="F141" i="80"/>
  <c r="F142" i="80"/>
  <c r="F148" i="80"/>
  <c r="F149" i="80"/>
  <c r="F150" i="80"/>
  <c r="F151" i="80"/>
  <c r="F152" i="80"/>
  <c r="F103" i="80"/>
  <c r="F7" i="80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31" i="80"/>
  <c r="F32" i="80"/>
  <c r="F33" i="80"/>
  <c r="F34" i="80"/>
  <c r="F35" i="80"/>
  <c r="F36" i="80"/>
  <c r="F37" i="80"/>
  <c r="F38" i="80"/>
  <c r="F39" i="80"/>
  <c r="F40" i="80"/>
  <c r="F41" i="80"/>
  <c r="F43" i="80"/>
  <c r="F44" i="80"/>
  <c r="F45" i="80"/>
  <c r="F46" i="80"/>
  <c r="F47" i="80"/>
  <c r="F49" i="80"/>
  <c r="F50" i="80"/>
  <c r="F51" i="80"/>
  <c r="F53" i="80"/>
  <c r="F54" i="80"/>
  <c r="F55" i="80"/>
  <c r="F56" i="80"/>
  <c r="F57" i="80"/>
  <c r="F58" i="80"/>
  <c r="F59" i="80"/>
  <c r="F60" i="80"/>
  <c r="F61" i="80"/>
  <c r="F62" i="80"/>
  <c r="F63" i="80"/>
  <c r="F64" i="80"/>
  <c r="F65" i="80"/>
  <c r="F66" i="80"/>
  <c r="F67" i="80"/>
  <c r="F68" i="80"/>
  <c r="F69" i="80"/>
  <c r="F70" i="80"/>
  <c r="F71" i="80"/>
  <c r="F72" i="80"/>
  <c r="F73" i="80"/>
  <c r="F74" i="80"/>
  <c r="F75" i="80"/>
  <c r="F76" i="80"/>
  <c r="F77" i="80"/>
  <c r="F78" i="80"/>
  <c r="F79" i="80"/>
  <c r="F80" i="80"/>
  <c r="F81" i="80"/>
  <c r="F82" i="80"/>
  <c r="F83" i="80"/>
  <c r="F84" i="80"/>
  <c r="F85" i="80"/>
  <c r="F86" i="80"/>
  <c r="F87" i="80"/>
  <c r="F88" i="80"/>
  <c r="F89" i="80"/>
  <c r="F90" i="80"/>
  <c r="F91" i="80"/>
  <c r="F92" i="80"/>
  <c r="F93" i="80"/>
  <c r="F94" i="80"/>
  <c r="F99" i="80"/>
  <c r="F100" i="80"/>
  <c r="F101" i="80"/>
  <c r="F102" i="80"/>
  <c r="F95" i="80"/>
  <c r="F6" i="80"/>
  <c r="F6" i="84"/>
  <c r="D134" i="84"/>
  <c r="F134" i="84" s="1"/>
  <c r="D130" i="84"/>
  <c r="F130" i="84" s="1"/>
  <c r="D126" i="84"/>
  <c r="F126" i="84" s="1"/>
  <c r="D28" i="84"/>
  <c r="F28" i="84" s="1"/>
  <c r="B5" i="23"/>
  <c r="B4" i="23"/>
  <c r="D23" i="83"/>
  <c r="F23" i="83" s="1"/>
  <c r="D52" i="80"/>
  <c r="F52" i="80" s="1"/>
  <c r="D48" i="80"/>
  <c r="F48" i="80" s="1"/>
  <c r="D42" i="80"/>
  <c r="F42" i="80" s="1"/>
  <c r="J79" i="71"/>
  <c r="K79" i="71" s="1"/>
  <c r="J78" i="71"/>
  <c r="K78" i="71" s="1"/>
  <c r="F75" i="4" l="1"/>
  <c r="C7" i="23" s="1"/>
  <c r="F79" i="71"/>
  <c r="F154" i="71" s="1"/>
  <c r="C10" i="23" s="1"/>
  <c r="F78" i="84"/>
  <c r="F152" i="84" s="1"/>
  <c r="F186" i="84" s="1"/>
  <c r="C6" i="23" s="1"/>
  <c r="F97" i="80"/>
  <c r="C5" i="23"/>
  <c r="C14" i="23"/>
  <c r="D130" i="80"/>
  <c r="F130" i="80" s="1"/>
  <c r="F57" i="65"/>
  <c r="F5" i="65"/>
  <c r="F58" i="65" s="1"/>
  <c r="C9" i="57" s="1"/>
  <c r="C4" i="23" l="1"/>
  <c r="F49" i="20" l="1"/>
  <c r="C35" i="23" s="1"/>
  <c r="C15" i="23" l="1"/>
  <c r="C16" i="23"/>
  <c r="C33" i="23" l="1"/>
  <c r="C36" i="23" l="1"/>
  <c r="C5" i="57" l="1"/>
  <c r="C11" i="57" s="1"/>
  <c r="C13" i="57" l="1"/>
  <c r="C12" i="57"/>
  <c r="C14" i="57" l="1"/>
  <c r="C15" i="57" s="1"/>
  <c r="C16" i="57" s="1"/>
</calcChain>
</file>

<file path=xl/sharedStrings.xml><?xml version="1.0" encoding="utf-8"?>
<sst xmlns="http://schemas.openxmlformats.org/spreadsheetml/2006/main" count="3333" uniqueCount="1801">
  <si>
    <t>ITEM</t>
  </si>
  <si>
    <t>DESCRIPTION</t>
  </si>
  <si>
    <t>UNIT</t>
  </si>
  <si>
    <t>QTY</t>
  </si>
  <si>
    <t>RATE</t>
  </si>
  <si>
    <t>AMOUNT</t>
  </si>
  <si>
    <t>R                 c</t>
  </si>
  <si>
    <t>GENERAL REQUIREMENTS AND PROVISIONS</t>
  </si>
  <si>
    <t>%</t>
  </si>
  <si>
    <t>Prov. Sum</t>
  </si>
  <si>
    <t>No.</t>
  </si>
  <si>
    <t>Month</t>
  </si>
  <si>
    <t>m</t>
  </si>
  <si>
    <t>TOTAL CARRIED FORWARD TO SUMMARY</t>
  </si>
  <si>
    <t>lump sum</t>
  </si>
  <si>
    <t>month</t>
  </si>
  <si>
    <t>No</t>
  </si>
  <si>
    <t>TOTAL CARRIED FORWARD</t>
  </si>
  <si>
    <t>BROUGHT FORWARD</t>
  </si>
  <si>
    <t>PC Sum</t>
  </si>
  <si>
    <t>Prov Sum</t>
  </si>
  <si>
    <t>ACCOMMODATION OF TRAFFIC</t>
  </si>
  <si>
    <t>km</t>
  </si>
  <si>
    <t>kl</t>
  </si>
  <si>
    <t>Rate Only</t>
  </si>
  <si>
    <t>Penalty to be deducted for non-compliance with requirements for traffic accommodation</t>
  </si>
  <si>
    <t>Rate only</t>
  </si>
  <si>
    <t>CLEARING AND GRUBBING</t>
  </si>
  <si>
    <t>ha</t>
  </si>
  <si>
    <t>DRAINS</t>
  </si>
  <si>
    <t>Impermeable backfilling to subsoil drainage systems</t>
  </si>
  <si>
    <t>Pipes in subsoil drainage systems:</t>
  </si>
  <si>
    <t>Backfilling:</t>
  </si>
  <si>
    <t>Concrete pipe culverts:</t>
  </si>
  <si>
    <t>Cast in situ concrete and formwork:</t>
  </si>
  <si>
    <t>Concrete kerbing:</t>
  </si>
  <si>
    <t>(c.) Welded steel fabric</t>
  </si>
  <si>
    <t>t</t>
  </si>
  <si>
    <t>m²</t>
  </si>
  <si>
    <t>PRIME COAT</t>
  </si>
  <si>
    <t>Foundation trench excavation and backfilling:</t>
  </si>
  <si>
    <t>Surface preparation for bedding the gabions</t>
  </si>
  <si>
    <t>Gabions:</t>
  </si>
  <si>
    <t>Filter fabric:</t>
  </si>
  <si>
    <t>Reflective plates</t>
  </si>
  <si>
    <t>Variations in rate of application:</t>
  </si>
  <si>
    <t>FINISHING THE ROAD AND ROAD RESERVE AND TREATING OLD ROADS</t>
  </si>
  <si>
    <t>Finishing road and road reserve:</t>
  </si>
  <si>
    <t>Lump Sum</t>
  </si>
  <si>
    <t>Item</t>
  </si>
  <si>
    <t>Description</t>
  </si>
  <si>
    <t>Amount</t>
  </si>
  <si>
    <t>ITEM No.</t>
  </si>
  <si>
    <t>QUANTITY</t>
  </si>
  <si>
    <t>m³</t>
  </si>
  <si>
    <t>R              c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</si>
  <si>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</si>
  <si>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vertAlign val="superscript"/>
        <sz val="8"/>
        <rFont val="Arial"/>
        <family val="2"/>
      </rPr>
      <t>3</t>
    </r>
  </si>
  <si>
    <t>Provision of approved herbicide and ant poison:</t>
  </si>
  <si>
    <t>Concrete block paving for side walk (SABS 1058 Class 35, type S-A, 80mm)</t>
  </si>
  <si>
    <t>(ii) 100 x 250 Rectangular kerb (fig. 10)</t>
  </si>
  <si>
    <t>i) 450mm dia pipe (Class 100D)</t>
  </si>
  <si>
    <t>ii) 525mm dia pipe (Class 100D)</t>
  </si>
  <si>
    <t>iii) 600mm dia pipe (Class 100D)</t>
  </si>
  <si>
    <t>iv) 675mm dia pipe (class 100D)</t>
  </si>
  <si>
    <t>v) 750mm dia. (Class 100D)</t>
  </si>
  <si>
    <t>vi) 1050mm dia. (Class 100D)</t>
  </si>
  <si>
    <t>vii) 1500mm dia. (Class 100D)</t>
  </si>
  <si>
    <t>kg</t>
  </si>
  <si>
    <t>Contractor's obligations in respect of Training Local SMME Contractors</t>
  </si>
  <si>
    <t>Contractor's obligation in respect of Training of Local Labourers</t>
  </si>
  <si>
    <t>hour</t>
  </si>
  <si>
    <t>h</t>
  </si>
  <si>
    <t>Contractor's obligations in respect of Local Emerging Contractors</t>
  </si>
  <si>
    <t>Employer's Agent obligations in respect of Training Local SMME Contractors</t>
  </si>
  <si>
    <t>(a) Contractor's Full-time mentoring and supervision of SMME contractors.</t>
  </si>
  <si>
    <t>(This activities shall be done by SMME Subcontractors under the contractor's supervision</t>
  </si>
  <si>
    <t>except where the use of special plants is required)</t>
  </si>
  <si>
    <t>day</t>
  </si>
  <si>
    <t>Penalty for unnecessary removal or damage to trees</t>
  </si>
  <si>
    <t>Penalty for serious violations</t>
  </si>
  <si>
    <t>Penalty for less serious violations</t>
  </si>
  <si>
    <t>C1.5</t>
  </si>
  <si>
    <t>C1.5.1</t>
  </si>
  <si>
    <t>Accommodation of pedestrian and non-motorised traffic</t>
  </si>
  <si>
    <t>C1.5.1.1</t>
  </si>
  <si>
    <t>C1.5.1.2</t>
  </si>
  <si>
    <t>Construction of temporary pedestrian walkways and cycle paths</t>
  </si>
  <si>
    <t>(a) Gravel surfaced pedestrian walkways / cycle paths</t>
  </si>
  <si>
    <t>C1.5.2</t>
  </si>
  <si>
    <t>Accommodation of vehicular traffic</t>
  </si>
  <si>
    <t>C1.5.3</t>
  </si>
  <si>
    <t>Liaison with traffic authorities</t>
  </si>
  <si>
    <t>C1.5.4</t>
  </si>
  <si>
    <t>Construction of temporary deviations</t>
  </si>
  <si>
    <t>Exisiting Services location, detection and verification</t>
  </si>
  <si>
    <t>Using hand excation to locate, expose and verify services</t>
  </si>
  <si>
    <t>C1.5.5</t>
  </si>
  <si>
    <t>Maintenance of temporary deviations</t>
  </si>
  <si>
    <t>C1.5.5.1</t>
  </si>
  <si>
    <t>Grass cutting</t>
  </si>
  <si>
    <t>C1.5.5.4</t>
  </si>
  <si>
    <t>Collection of rubbish / litter</t>
  </si>
  <si>
    <t>C1.5.5.9</t>
  </si>
  <si>
    <t>Grading of temporary deviations and existing roads used as detours</t>
  </si>
  <si>
    <t>C1.5.5.10</t>
  </si>
  <si>
    <t>Watering of temporary deviations and existing roads used as detours</t>
  </si>
  <si>
    <t>C1.5.5.11</t>
  </si>
  <si>
    <t>Other road maintenance work ordered by the Engineer</t>
  </si>
  <si>
    <t>(as ordered by the Employer's Agent in writing)</t>
  </si>
  <si>
    <t>C1.5.5.12</t>
  </si>
  <si>
    <t>Handling cost, profit and all other charges in respect of item C1.5.5.11</t>
  </si>
  <si>
    <t>C1.5.6</t>
  </si>
  <si>
    <t>Removal of temporary deviations</t>
  </si>
  <si>
    <t>C1.5.7</t>
  </si>
  <si>
    <t>Temporary traffic control facilities</t>
  </si>
  <si>
    <t>C1.5.7.1</t>
  </si>
  <si>
    <t>Delineators including mounting bases and ballast:</t>
  </si>
  <si>
    <t>(a)</t>
  </si>
  <si>
    <t>(b)</t>
  </si>
  <si>
    <t>C1.5.7.2</t>
  </si>
  <si>
    <t>Traffic cones, minimum height 750 mm</t>
  </si>
  <si>
    <t>C1.5.7.3</t>
  </si>
  <si>
    <t>Flagmen</t>
  </si>
  <si>
    <t>man-shift</t>
  </si>
  <si>
    <t>C1.5.7.4</t>
  </si>
  <si>
    <t>Traffic controllers</t>
  </si>
  <si>
    <t>C1.5.7.5</t>
  </si>
  <si>
    <t>Provision of illuminated traffic signs:</t>
  </si>
  <si>
    <t>(i) 900 mm wide x 150 mm high</t>
  </si>
  <si>
    <t>Flashing LED illuminated arrow board</t>
  </si>
  <si>
    <t>(c)</t>
  </si>
  <si>
    <t>(d)</t>
  </si>
  <si>
    <t>(e)</t>
  </si>
  <si>
    <t xml:space="preserve">Illuminated road sign – R &amp; TR series (1200mm) </t>
  </si>
  <si>
    <t xml:space="preserve">Illuminated road sign – TW series (1500mm sides) </t>
  </si>
  <si>
    <t>C1.5.7.6</t>
  </si>
  <si>
    <t>Maintenance of illuminated traffic signs:</t>
  </si>
  <si>
    <t>Sign mounted flashing amber lights (a pair of two lights mounted on a separate backing board)</t>
  </si>
  <si>
    <t>C1.5.8</t>
  </si>
  <si>
    <t>Traffic safety officer</t>
  </si>
  <si>
    <t>Man-month</t>
  </si>
  <si>
    <t>C1.5.9</t>
  </si>
  <si>
    <t>Traffic safety vehicle</t>
  </si>
  <si>
    <t>C1.5.11</t>
  </si>
  <si>
    <t>Provision of safety equipment for visitors</t>
  </si>
  <si>
    <t>C1.5.11.1</t>
  </si>
  <si>
    <t>Provision of reflective safety vests for visitors</t>
  </si>
  <si>
    <t>C1.5.11.2</t>
  </si>
  <si>
    <t>Provision of hard hats for visitors</t>
  </si>
  <si>
    <t>C1.5.12</t>
  </si>
  <si>
    <t>Additional traffic accommodation facilities ordered by the Engineer:</t>
  </si>
  <si>
    <t>C1.5.12.1</t>
  </si>
  <si>
    <t>Provision of additional traffic accommodation facilities</t>
  </si>
  <si>
    <t>C1.5.12.2</t>
  </si>
  <si>
    <t>Handling cost, profit and all other charges in respect of item C1.5.12.1</t>
  </si>
  <si>
    <t>C1.6</t>
  </si>
  <si>
    <t>C1.6.1.1</t>
  </si>
  <si>
    <t>C1.6.1.2</t>
  </si>
  <si>
    <t>C1.6.1.3</t>
  </si>
  <si>
    <t>C1.6.1.4</t>
  </si>
  <si>
    <t xml:space="preserve">Clearing with machines and some hand labour where necessary </t>
  </si>
  <si>
    <t xml:space="preserve">Clearing with hand labour only when labour enhanced work is specified </t>
  </si>
  <si>
    <t>Clearing for new fence lines (over a width of 2,0 m)</t>
  </si>
  <si>
    <t>Clearing for service trenches (max 600mm width)</t>
  </si>
  <si>
    <t>C1.6.1</t>
  </si>
  <si>
    <t>Clearing</t>
  </si>
  <si>
    <t>Grubbing</t>
  </si>
  <si>
    <t xml:space="preserve">Grubbing with machines and some hand labour where necessary </t>
  </si>
  <si>
    <t xml:space="preserve">Grubbing with hand labour only when labour enhanced work is specified </t>
  </si>
  <si>
    <t>Grubbing for new fence lines (over a width of 2,0 m)</t>
  </si>
  <si>
    <t>Grubbing for service trenches (max 600mm width)</t>
  </si>
  <si>
    <t>C1.6.2.1</t>
  </si>
  <si>
    <t>C1.6.2</t>
  </si>
  <si>
    <t>C1.6.2.2</t>
  </si>
  <si>
    <t>C1.6.2.3</t>
  </si>
  <si>
    <t>C1.6.2.4</t>
  </si>
  <si>
    <t>Removal and grubbing of large trees and tree stumps:</t>
  </si>
  <si>
    <t>C1.6.3</t>
  </si>
  <si>
    <t>C1.6.3.1</t>
  </si>
  <si>
    <t>C1.6.3.2</t>
  </si>
  <si>
    <t>C1.6.3.4</t>
  </si>
  <si>
    <t>Girth equal to or exceeding 1,0 m up to and including 2,0 m</t>
  </si>
  <si>
    <t>Girth exceeding 2,0 m up to and including 3,0 m</t>
  </si>
  <si>
    <t>Removal of trees in forests and plantations</t>
  </si>
  <si>
    <t>C1.6.7</t>
  </si>
  <si>
    <t>Re-clearing of previously cleared areas</t>
  </si>
  <si>
    <t>C1.6.10</t>
  </si>
  <si>
    <t>Disposal of hazardous waste material:</t>
  </si>
  <si>
    <t>Disposal of hazardous waste material at an approved hazardous waste material facility</t>
  </si>
  <si>
    <t>Handling cost, profit and all other charges in respect of item C1.6.10.1</t>
  </si>
  <si>
    <t>C1.6.10.1</t>
  </si>
  <si>
    <t>C1.6.10.2</t>
  </si>
  <si>
    <t>C1.7</t>
  </si>
  <si>
    <t>Loading from stockpile using machines and some hand labour where necessary</t>
  </si>
  <si>
    <t>Loading from heaps or windrows using machines and/some hand labour where necessary</t>
  </si>
  <si>
    <t>Loading by hand only from stockpile or heaps when labour enhancement work is specified or it is not possible to use machines</t>
  </si>
  <si>
    <t>C1.7.1</t>
  </si>
  <si>
    <t>C1.7.2</t>
  </si>
  <si>
    <t>C1.7.3</t>
  </si>
  <si>
    <t>Hauling</t>
  </si>
  <si>
    <t>C1.7.2.1</t>
  </si>
  <si>
    <t>Hauling material for use in the Works and off-loading it on the site of the Works:</t>
  </si>
  <si>
    <t>Soil, gravel, crushed stone and pavement layer material</t>
  </si>
  <si>
    <t>Boulders and hard material</t>
  </si>
  <si>
    <t>C1.7.2.2</t>
  </si>
  <si>
    <t>Hauling material to spoil and off-loading it at a designated spoil or stockpile area:</t>
  </si>
  <si>
    <t>Cleared and grubbed material (organic matter and all other unsuitable or waste material</t>
  </si>
  <si>
    <t>Soil and gravel material</t>
  </si>
  <si>
    <t>Boulders, hard material and concrete</t>
  </si>
  <si>
    <t xml:space="preserve">(c) </t>
  </si>
  <si>
    <r>
      <t>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km</t>
    </r>
  </si>
  <si>
    <t>C2.1</t>
  </si>
  <si>
    <t>GENERAL REQUIREMENTS AND TRENCHING FOR SERVICES</t>
  </si>
  <si>
    <t>C2.1.1</t>
  </si>
  <si>
    <t>Location, identification, protection and relocation of existing services</t>
  </si>
  <si>
    <t>C2.1.1.1</t>
  </si>
  <si>
    <t>Contractor’s obligations</t>
  </si>
  <si>
    <t>C2.1.1.2</t>
  </si>
  <si>
    <t>Permanent services relocation or protection work by others</t>
  </si>
  <si>
    <t>C2.1.1.3</t>
  </si>
  <si>
    <t>Handling costs and profit in respect of item C2.1.1.2 above</t>
  </si>
  <si>
    <t>C2.1.1.4</t>
  </si>
  <si>
    <t>Permanent services relocation or protection work by the Contractor</t>
  </si>
  <si>
    <t>C2.1.2</t>
  </si>
  <si>
    <t>C2.1.2.5</t>
  </si>
  <si>
    <t>C2.1.3</t>
  </si>
  <si>
    <t>Obtaining construction or work permits</t>
  </si>
  <si>
    <t>C2.1.4.1</t>
  </si>
  <si>
    <t>Providing guarantees and deposits</t>
  </si>
  <si>
    <t>C2.1.4.2</t>
  </si>
  <si>
    <t>Handling costs and profit in respect of item C2.1.4.1 above</t>
  </si>
  <si>
    <t>C2.1.4</t>
  </si>
  <si>
    <t>Provision of guarantees or deposits for services</t>
  </si>
  <si>
    <t>C2.1.5</t>
  </si>
  <si>
    <t>Provision of record drawings and applicable data</t>
  </si>
  <si>
    <t>C20.1</t>
  </si>
  <si>
    <t>TESTING MATERIALS AND JUDGEMENT OF WORKMANSHIP</t>
  </si>
  <si>
    <t>C20.1.5</t>
  </si>
  <si>
    <t>Financial contribution for an independent site/commercial laboratory</t>
  </si>
  <si>
    <t>C2.1.6</t>
  </si>
  <si>
    <t>Trench excavation (in soft material)</t>
  </si>
  <si>
    <t>C2.1.6.1</t>
  </si>
  <si>
    <t>Trenches up to 1,0 m wide</t>
  </si>
  <si>
    <t>Up to 1,0 m deep</t>
  </si>
  <si>
    <t>Over 1,0 m and up to 2,0 m deep</t>
  </si>
  <si>
    <t>Over 2,0 m deep etc. to be inserted, increased by additional 1,0 m depths as required</t>
  </si>
  <si>
    <t>C2.1.6.2</t>
  </si>
  <si>
    <t>Trenches over 1,0 m and up to 2,0 m wide</t>
  </si>
  <si>
    <t>Over 2,0 m deep etc., increased by additional 1,0 m depths as required</t>
  </si>
  <si>
    <t>C2.1.7</t>
  </si>
  <si>
    <t>Extra over items C2.1.6, C2.1.8 and C2.1.16 for excavating in:</t>
  </si>
  <si>
    <t>C2.1.7.1</t>
  </si>
  <si>
    <t>Hard material irrespective of depth</t>
  </si>
  <si>
    <t>C2.1.7.2</t>
  </si>
  <si>
    <t>Stabilised material irrespective of depth</t>
  </si>
  <si>
    <t>C2.1.9</t>
  </si>
  <si>
    <t>Trench excavation using labour enhanced construction methods</t>
  </si>
  <si>
    <t>C2.1.9.1</t>
  </si>
  <si>
    <t>Trenches up to 1,0 m wide (in soft material)</t>
  </si>
  <si>
    <t>Over 1,0 m and up to 1,5 m deep</t>
  </si>
  <si>
    <t>C2.1.9.2</t>
  </si>
  <si>
    <t>Trenches over 1,0 m and up to 2,0 m wide (in soft material)</t>
  </si>
  <si>
    <t>C2.1.9.3</t>
  </si>
  <si>
    <t>Trenches up to 1,0 m wide (in intermediate material)</t>
  </si>
  <si>
    <t>C2.1.9.4</t>
  </si>
  <si>
    <t>Trenches over 1,0 m and up to 2,0 m wide (in intermediate material)</t>
  </si>
  <si>
    <t>C2.1.11</t>
  </si>
  <si>
    <t>Backfilling of trenches</t>
  </si>
  <si>
    <t>C2.1.11.1</t>
  </si>
  <si>
    <t>Backfill compacted to 93 % (100 % for sand) of MDD (areas subject to traffic loads) using material:</t>
  </si>
  <si>
    <t>From the excavated trench material</t>
  </si>
  <si>
    <t>From other excavations on site</t>
  </si>
  <si>
    <t>From approved borrow areas</t>
  </si>
  <si>
    <t>From sources provided by the Contractor</t>
  </si>
  <si>
    <t>From commercial sources (state material type)</t>
  </si>
  <si>
    <t>C2.1.11.2</t>
  </si>
  <si>
    <t>Backfill compacted to 90 % (100 % for sand) of MDD or complying with the DCP requirements of Clause A2.1.8.2c) (areas not subject to traffic loads) using material:</t>
  </si>
  <si>
    <t>C2.1.17</t>
  </si>
  <si>
    <t>Removal and disposal of spoil material from trench excavations:</t>
  </si>
  <si>
    <t>C2.1.17.1</t>
  </si>
  <si>
    <t>C2.1.17.2</t>
  </si>
  <si>
    <t>To spoil sites provided by the Employer as indicated in the Contract Documentation or as instructed by the Engineer</t>
  </si>
  <si>
    <t>To spoil sites or dumping areas provided by the Contractor</t>
  </si>
  <si>
    <t>C2.1.19</t>
  </si>
  <si>
    <t>Dealing with water during services work</t>
  </si>
  <si>
    <t>C2.1.19.1</t>
  </si>
  <si>
    <t>Dealing with surface water</t>
  </si>
  <si>
    <t>C2.1.19.2</t>
  </si>
  <si>
    <t>Dealing with subsurface water</t>
  </si>
  <si>
    <t>C2.1.20</t>
  </si>
  <si>
    <t>C2.1.20.1</t>
  </si>
  <si>
    <t>Provide equipment</t>
  </si>
  <si>
    <t>C2.1.20.2</t>
  </si>
  <si>
    <t>Operate and maintain</t>
  </si>
  <si>
    <t>C2.1.20.3</t>
  </si>
  <si>
    <t>Remove equipment</t>
  </si>
  <si>
    <t>C2.1.25</t>
  </si>
  <si>
    <t>Removal of existing services:</t>
  </si>
  <si>
    <t>C2.1.25.1</t>
  </si>
  <si>
    <t>water PVC pipe 110mm</t>
  </si>
  <si>
    <t>C2.1.26</t>
  </si>
  <si>
    <t>Disposal of existing services materials:</t>
  </si>
  <si>
    <t>C2.1.27</t>
  </si>
  <si>
    <t>Demolition of existing manholes, access chambers and other service structures consisting of:</t>
  </si>
  <si>
    <t>C2.1.27.1</t>
  </si>
  <si>
    <t>Unreinforced concrete</t>
  </si>
  <si>
    <t>C2.1.27.2</t>
  </si>
  <si>
    <t>Reinforced concrete</t>
  </si>
  <si>
    <t>C2.1.27.3</t>
  </si>
  <si>
    <t>Masonry</t>
  </si>
  <si>
    <t>C2.4</t>
  </si>
  <si>
    <t>ENERGY AND OTHER SERVICES</t>
  </si>
  <si>
    <t>C2.4.4</t>
  </si>
  <si>
    <t>Relocation of existing Eskom powerline</t>
  </si>
  <si>
    <t>The rate include relocation of 5 Eskom powerline pole including one transformer</t>
  </si>
  <si>
    <t>C2.4.5</t>
  </si>
  <si>
    <t>Handling costs and profit in respect of item C2.4.4 above</t>
  </si>
  <si>
    <t>WET SERVICES</t>
  </si>
  <si>
    <t>Relocation of existing water and sewerline</t>
  </si>
  <si>
    <t>The rate include relocation of any wet services not include in the drawings</t>
  </si>
  <si>
    <t>C3.1</t>
  </si>
  <si>
    <t>C3.1.1</t>
  </si>
  <si>
    <t>Excavation for open drain:</t>
  </si>
  <si>
    <t>Excavating of materials in designated excavations, material obtained from</t>
  </si>
  <si>
    <t>C4.2.5.1</t>
  </si>
  <si>
    <t>Soft excavation</t>
  </si>
  <si>
    <t>C4.2.5.2</t>
  </si>
  <si>
    <t>Boulder excavation class A</t>
  </si>
  <si>
    <t>C4.2.5.3</t>
  </si>
  <si>
    <t>Boulder excavation class B</t>
  </si>
  <si>
    <t>C4.2.5.4</t>
  </si>
  <si>
    <t>Hard excavation (other than by blasting)</t>
  </si>
  <si>
    <t>C4.2.5.5</t>
  </si>
  <si>
    <t>Hard excavation (by blasting)</t>
  </si>
  <si>
    <t>C3.1.1.1</t>
  </si>
  <si>
    <t>Excavating all material situated within the following depth ranges below the surface level using conventional methods:</t>
  </si>
  <si>
    <t>0 m to 1,5 m</t>
  </si>
  <si>
    <t>C3.1.1.2</t>
  </si>
  <si>
    <t>Extra over sub-item C3.1.1.1 for excavation in hard and boulder material, irrespective of depth</t>
  </si>
  <si>
    <t>C3.1.1.4</t>
  </si>
  <si>
    <t>Excavating soft material situated 0 m to 1,5 m below the surface level using labour enhanced construction methods</t>
  </si>
  <si>
    <t>C3.1.1.5</t>
  </si>
  <si>
    <t>Excavating intermediate material situated 0 m to 1,5 m below the surface level using labour enhanced construction methods</t>
  </si>
  <si>
    <t>C3.1.2</t>
  </si>
  <si>
    <t>Clearing, shaping and disposal of accumulated sediment in existing unlined open drains</t>
  </si>
  <si>
    <t>C3.1.2.1</t>
  </si>
  <si>
    <t>Using conventional methods</t>
  </si>
  <si>
    <t>C3.1.2.2</t>
  </si>
  <si>
    <t>Using labour enhanced construction methods</t>
  </si>
  <si>
    <t>C3.1.3</t>
  </si>
  <si>
    <t>Excavation, clearing and disposal of accumulated sediment in existing lined drains and drainage systems</t>
  </si>
  <si>
    <t>C3.1.3.1</t>
  </si>
  <si>
    <t>Using conventional methods (up to 1,5 m):</t>
  </si>
  <si>
    <t>Manholes and inlet and outlet structures</t>
  </si>
  <si>
    <t>Culvert barrels</t>
  </si>
  <si>
    <t>Concrete or other lined side drains</t>
  </si>
  <si>
    <t>C3.1.3.2</t>
  </si>
  <si>
    <t>Using conventional methods (in excess of 1,5 m):</t>
  </si>
  <si>
    <t>C3.1.3.3</t>
  </si>
  <si>
    <t>Using labour enhanced construction methods:</t>
  </si>
  <si>
    <t>C3.1.4</t>
  </si>
  <si>
    <t>Excavation and disposal of material for subsoil drainage systems:</t>
  </si>
  <si>
    <t>C3.1.4.1</t>
  </si>
  <si>
    <t>Excavating in all material situated within the following depth ranges below the surface:</t>
  </si>
  <si>
    <t>C3.1.4.2</t>
  </si>
  <si>
    <t>Excavating soft material situated within 0 m to 1,5 m below the surface level using labour enhanced construction methods</t>
  </si>
  <si>
    <t>C3.1.4.3</t>
  </si>
  <si>
    <t>Excavating intermediate material situated within 0 m to 1,5 m below the surface level using labour enhanced construction methods</t>
  </si>
  <si>
    <t>C3.1.4.4</t>
  </si>
  <si>
    <t>Extra over sub-item C3.1.4.1 for excavation in hard and boulder material, irrespective of depth</t>
  </si>
  <si>
    <t>C4.2.12</t>
  </si>
  <si>
    <t>Finishing the side slopes</t>
  </si>
  <si>
    <t>C4.2.12.1</t>
  </si>
  <si>
    <t>Cuttings:</t>
  </si>
  <si>
    <t>In soft material</t>
  </si>
  <si>
    <t>In boulder material class A and B</t>
  </si>
  <si>
    <t>In hard material</t>
  </si>
  <si>
    <t>In soft material using labour enhanced methods of construction</t>
  </si>
  <si>
    <t>C4.2.12.2</t>
  </si>
  <si>
    <t>Designated excavations</t>
  </si>
  <si>
    <t>C4.2.12.3</t>
  </si>
  <si>
    <t>Designated excavations using labour enhanced methods of construction</t>
  </si>
  <si>
    <t>C3.1.5</t>
  </si>
  <si>
    <t>C3.1.5.1</t>
  </si>
  <si>
    <t>Un-stabilised natural gravel obtained from approved sources on the site</t>
  </si>
  <si>
    <t>C3.1.5.2</t>
  </si>
  <si>
    <t>G5 material obtained from commercial sources</t>
  </si>
  <si>
    <t>C3.1.5.3</t>
  </si>
  <si>
    <t>Extra over items C3.1.5.1 and C3.1.5.2 for stabilisation with 4,0 % CEM II (32.5) cement</t>
  </si>
  <si>
    <t>C3.1.6</t>
  </si>
  <si>
    <t>Construction of banks and dykes:</t>
  </si>
  <si>
    <t>C3.1.6.1</t>
  </si>
  <si>
    <t>Banks and dykes using conventional methods</t>
  </si>
  <si>
    <t>C3.1.6.2</t>
  </si>
  <si>
    <t>Banks and dykes using labour enhanced construction methods</t>
  </si>
  <si>
    <t>C3.1.7</t>
  </si>
  <si>
    <t>Natural permeable material in subsoil drainage systems (approved crushed stone):</t>
  </si>
  <si>
    <t>C3.1.7.1</t>
  </si>
  <si>
    <t>C3.1.7.2</t>
  </si>
  <si>
    <t>C3.1.8</t>
  </si>
  <si>
    <t>Natural permeable material in subsoil drainage systems (approved natural sand):</t>
  </si>
  <si>
    <t>C3.1.8.1</t>
  </si>
  <si>
    <t>C3.1.8.2</t>
  </si>
  <si>
    <t>C3.1.9</t>
  </si>
  <si>
    <t>C3.1.9.1</t>
  </si>
  <si>
    <t>U-PVC pipes and fittings, normal duty, complete with couplings (state size and whether or not perforated or slotted)</t>
  </si>
  <si>
    <t>C3.1.10</t>
  </si>
  <si>
    <t>Polymer film sheeting or similar approved material, for lining subsoil drainage systems:</t>
  </si>
  <si>
    <t>C3.1.10.1</t>
  </si>
  <si>
    <t>0,15 mm thick</t>
  </si>
  <si>
    <t>C3.1.11</t>
  </si>
  <si>
    <t>Geotextiles (grade A5)</t>
  </si>
  <si>
    <t>C3.1.13</t>
  </si>
  <si>
    <t>Concrete outlet structures, manhole boxes, junction boxes and cleaning eyes for subsoil drainage systems:</t>
  </si>
  <si>
    <t>C3.1.13.1</t>
  </si>
  <si>
    <t>C3.1.13.2</t>
  </si>
  <si>
    <t>C3.1.13.3</t>
  </si>
  <si>
    <t>C3.1.14</t>
  </si>
  <si>
    <t>Caps for subsoil drain pipes:</t>
  </si>
  <si>
    <t>C3.1.14.1</t>
  </si>
  <si>
    <t>Concrete caps</t>
  </si>
  <si>
    <t>C3.1.22</t>
  </si>
  <si>
    <t>Test flushing of subsoil drain pipe systems</t>
  </si>
  <si>
    <t>C3.1.23</t>
  </si>
  <si>
    <t>C3.1.24</t>
  </si>
  <si>
    <t>Submission of as built drawings by the Contractor</t>
  </si>
  <si>
    <t>Removal of oversize material</t>
  </si>
  <si>
    <t>CULVERTS</t>
  </si>
  <si>
    <t>C3.2</t>
  </si>
  <si>
    <t>C3.2.1</t>
  </si>
  <si>
    <t>Excavation for culvert structures:</t>
  </si>
  <si>
    <t>C3.2.1/C1.6.1</t>
  </si>
  <si>
    <t>C3.2.1/C4.2.5</t>
  </si>
  <si>
    <t>C3.2.1.1</t>
  </si>
  <si>
    <t>C3.2.1.2</t>
  </si>
  <si>
    <t>Excavating soft material 0 m to 1,5 m below the surface level using labour enhanced construction methods, or instructed by hand under Clause A3.2.7.2d):</t>
  </si>
  <si>
    <t>C3.2.1.3</t>
  </si>
  <si>
    <t>Excavating intermediate material 0 m to 1,5 m below the surface level using labour enhanced construction methods, or instructed by hand under Clause A3.2.7.2d):</t>
  </si>
  <si>
    <t>C3.2.1.4</t>
  </si>
  <si>
    <t>Extra over sub-item C3.2.1.1 for excavation in hard or boulder material, irrespective of depth</t>
  </si>
  <si>
    <t>C3.2.1.5</t>
  </si>
  <si>
    <t>Extra over sub-item C3.2.1.1 for excavation in stabilised existing road layers, irrespective of depth</t>
  </si>
  <si>
    <t>C3.2.2</t>
  </si>
  <si>
    <t>C3.2.2.1</t>
  </si>
  <si>
    <t>Using the excavated material</t>
  </si>
  <si>
    <t>C3.2.2.2</t>
  </si>
  <si>
    <t>Using imported selected material:</t>
  </si>
  <si>
    <t>C3.2.2.3</t>
  </si>
  <si>
    <t>Extra over sub-items C3.2.2.1 and C3.2.2.2 for soil cement backfilling</t>
  </si>
  <si>
    <t>Variation in cement</t>
  </si>
  <si>
    <t>C3.2.2.4</t>
  </si>
  <si>
    <t>Extra over sub-items C3.2.2.1 and C3.2.2.2 for screed layers (class of concrete indicated)</t>
  </si>
  <si>
    <t>With dry mixture of 3 % cement</t>
  </si>
  <si>
    <t>C3.2.3</t>
  </si>
  <si>
    <t>C3.2.3.1</t>
  </si>
  <si>
    <t>On Class A bedding (type and diameter indicated)</t>
  </si>
  <si>
    <t>C3.2.5</t>
  </si>
  <si>
    <t>Rectangular culverts with prefabricated elements:</t>
  </si>
  <si>
    <t>C3.2.5.1</t>
  </si>
  <si>
    <t>Prefabricated portal culverts; wall and roof combination (size and type indicated)</t>
  </si>
  <si>
    <t>Extra over items C3.2.3, C3.2.4 and C3.2.5 for constructing inclined culverts</t>
  </si>
  <si>
    <t>C3.2.6</t>
  </si>
  <si>
    <t>C3.2.7</t>
  </si>
  <si>
    <t>C3.2.7.1</t>
  </si>
  <si>
    <t>C3.2.7.2</t>
  </si>
  <si>
    <t>C3.2.7.3</t>
  </si>
  <si>
    <t>C3.2.7.4</t>
  </si>
  <si>
    <t>C3.2.7.5</t>
  </si>
  <si>
    <t>C3.2.7.6</t>
  </si>
  <si>
    <t>C3.3</t>
  </si>
  <si>
    <t>CONCRETE KERBING AND CHANNELLING, ASPHALT BERMS, CHUTES, DOWNPIPES, AS WELL AS CONCRETE, STONE PITCHED AND GABION LININGS FOR OPEN DRAINS</t>
  </si>
  <si>
    <t>C3.3.1</t>
  </si>
  <si>
    <t>C3.3.1.1</t>
  </si>
  <si>
    <t>C3.3.1.2</t>
  </si>
  <si>
    <t>Cast in situ kerbing</t>
  </si>
  <si>
    <t>Prefabricated kerbing SABS approved (class 25/19)</t>
  </si>
  <si>
    <t>(ii) 100 x 250 Rectangular kerb (class 25/19)</t>
  </si>
  <si>
    <t>C3.3.3</t>
  </si>
  <si>
    <t>C3.3.3.1</t>
  </si>
  <si>
    <t>On curves of radii more than or equal to 5,0 m but less than 20 m</t>
  </si>
  <si>
    <t>C3.3.3.2</t>
  </si>
  <si>
    <t>On curves with radii more than or equal to 1,0 m but less than 5,0 m</t>
  </si>
  <si>
    <t>C3.3.3.3</t>
  </si>
  <si>
    <t>On curves with radii less than 1,0 m</t>
  </si>
  <si>
    <t>Extra over items C3.3.1 for concrete kerbing or concrete kerbing and channeling on curves</t>
  </si>
  <si>
    <t>C3.3.6</t>
  </si>
  <si>
    <t>Concrete chutes (typical designs):</t>
  </si>
  <si>
    <t>C3.3.6.1</t>
  </si>
  <si>
    <t>C3.3.6.2</t>
  </si>
  <si>
    <t>C3.3.6.3</t>
  </si>
  <si>
    <t>C3.3.7</t>
  </si>
  <si>
    <t>C3.3.7.1</t>
  </si>
  <si>
    <t>C3.3.7.2</t>
  </si>
  <si>
    <t>C3.3.7.3</t>
  </si>
  <si>
    <t>Stone pitched chutes</t>
  </si>
  <si>
    <t>C3.3.8</t>
  </si>
  <si>
    <t>Linings for open drains:</t>
  </si>
  <si>
    <t>C3.3.8.1</t>
  </si>
  <si>
    <t>C3.3.8.2</t>
  </si>
  <si>
    <t>C3.3.8.3</t>
  </si>
  <si>
    <t>Stone pitched lining (200 mm thickness)</t>
  </si>
  <si>
    <t>Grouted stone pitching (type of open drain indicated)</t>
  </si>
  <si>
    <t>Grouted stone pitching on a concrete bed (class of concrete and type of open drain indicated)</t>
  </si>
  <si>
    <t>C3.3.9</t>
  </si>
  <si>
    <t>Formwork to cast in situ concrete lining for open drains (Class F2 surface finish):</t>
  </si>
  <si>
    <t>C3.3.9.1</t>
  </si>
  <si>
    <t>To sides with formwork on the internal face only</t>
  </si>
  <si>
    <t>C3.3.9.2</t>
  </si>
  <si>
    <t>C3.3.9.3</t>
  </si>
  <si>
    <t>To ends of slabs</t>
  </si>
  <si>
    <t>C3.3.10</t>
  </si>
  <si>
    <t>C3.3.11</t>
  </si>
  <si>
    <t>Cast in situ concrete lining (Class 25/19)</t>
  </si>
  <si>
    <t>Class U2 surface finish to cast in situ concrete (trapezoidal drain)</t>
  </si>
  <si>
    <t>C3.3.12</t>
  </si>
  <si>
    <t>Reinforcement:</t>
  </si>
  <si>
    <t>C3.3.12.3</t>
  </si>
  <si>
    <t>Sealed joints in concrete and stone pitched linings of open drains (polysulphide drain)</t>
  </si>
  <si>
    <t>C3.3.13</t>
  </si>
  <si>
    <t>Polymer film sheeting (thickness specified) for concrete-lined open drains</t>
  </si>
  <si>
    <t>C3.3.15</t>
  </si>
  <si>
    <t>Energy dissipaters in outlet structures</t>
  </si>
  <si>
    <t>C3.3.15.1</t>
  </si>
  <si>
    <t>Precast concrete blocks in outlet structures</t>
  </si>
  <si>
    <t>C3.3.15.2</t>
  </si>
  <si>
    <t>Stones set in outlet structures</t>
  </si>
  <si>
    <t>C3.3.16</t>
  </si>
  <si>
    <t>Demolition and removal of existing kerbs and/or channel (specify maximum size)</t>
  </si>
  <si>
    <t>C3.1.1/1.6.1</t>
  </si>
  <si>
    <t>C3.1.1/4.2.5</t>
  </si>
  <si>
    <t>C3.1.1/5.2.9</t>
  </si>
  <si>
    <t>C3.1.1/4.2.12</t>
  </si>
  <si>
    <t>C4.1.1</t>
  </si>
  <si>
    <t>Compiling and implementing M&amp;U plans</t>
  </si>
  <si>
    <t>C4.1.1.1</t>
  </si>
  <si>
    <t>C4.1</t>
  </si>
  <si>
    <t>BORROW MATERIALS</t>
  </si>
  <si>
    <t>C4.1.1.2</t>
  </si>
  <si>
    <t>For quarries</t>
  </si>
  <si>
    <t>C4.1.2</t>
  </si>
  <si>
    <t>Additional material investigations during the supplementary exploration</t>
  </si>
  <si>
    <t>C4.1.2.1</t>
  </si>
  <si>
    <t>Cost of additional trial pits and/or drilling and laboratory testing</t>
  </si>
  <si>
    <t>C4.1.2.2</t>
  </si>
  <si>
    <t>Handling costs and profit in respect of item C4.1.2.1</t>
  </si>
  <si>
    <t>C4.1.3</t>
  </si>
  <si>
    <t>Construction and maintenance of temporary haul and access roads</t>
  </si>
  <si>
    <t>C4.1.3.1</t>
  </si>
  <si>
    <t>Temporary unsealed roads</t>
  </si>
  <si>
    <t>C4.1.4</t>
  </si>
  <si>
    <t>Removing of the overburden</t>
  </si>
  <si>
    <t>C4.1.4.1</t>
  </si>
  <si>
    <t>In borrow pits</t>
  </si>
  <si>
    <t>C4.1.4.2</t>
  </si>
  <si>
    <t>In quarries:</t>
  </si>
  <si>
    <t>Soft material</t>
  </si>
  <si>
    <t>Hard material (by blasting)</t>
  </si>
  <si>
    <t>C4.1.5</t>
  </si>
  <si>
    <t>Excavating of materials in the borrow pits and quarries, material obtained from</t>
  </si>
  <si>
    <t>C4.1.5.1</t>
  </si>
  <si>
    <t>C4.1.5.2</t>
  </si>
  <si>
    <t>C4.1.5.3</t>
  </si>
  <si>
    <t>C4.1.5.4</t>
  </si>
  <si>
    <t>C4.1.5.5</t>
  </si>
  <si>
    <t>C4.1.6</t>
  </si>
  <si>
    <t>Providing crushing, screening and related plants</t>
  </si>
  <si>
    <t>C4.1.6.1</t>
  </si>
  <si>
    <t>Single-stage crushing plant</t>
  </si>
  <si>
    <t>C4.1.6.2</t>
  </si>
  <si>
    <t>Two-stage crushing plant</t>
  </si>
  <si>
    <t>C4.1.6.3</t>
  </si>
  <si>
    <t>Multiple-stage crushing and screening plant</t>
  </si>
  <si>
    <t>C4.1.6.4</t>
  </si>
  <si>
    <t>Screening plant</t>
  </si>
  <si>
    <t>C4.1.7</t>
  </si>
  <si>
    <t>Producing the material by</t>
  </si>
  <si>
    <t>C4.1.7.1</t>
  </si>
  <si>
    <t>Single-stage crushing</t>
  </si>
  <si>
    <t>C4.1.7.2</t>
  </si>
  <si>
    <t>Two-stage crushing</t>
  </si>
  <si>
    <t>C4.1.7.3</t>
  </si>
  <si>
    <t>Multiple-stage crushing including screening</t>
  </si>
  <si>
    <t>C4.1.7.4</t>
  </si>
  <si>
    <t>Screening only</t>
  </si>
  <si>
    <t>C4.1.8</t>
  </si>
  <si>
    <t>Moving and re-erecting the crushing, screening and related plants on the site</t>
  </si>
  <si>
    <t>C4.1.8.1</t>
  </si>
  <si>
    <t>C4.1.8.2</t>
  </si>
  <si>
    <t>C4.1.8.3</t>
  </si>
  <si>
    <t>C4.1.8.4</t>
  </si>
  <si>
    <t>C4.1.9</t>
  </si>
  <si>
    <t>Breaking down oversize material</t>
  </si>
  <si>
    <t>C4.1.10</t>
  </si>
  <si>
    <t>Compacting the floor of the stockpile sites</t>
  </si>
  <si>
    <t>C4.1.12</t>
  </si>
  <si>
    <t>Stockpiling the material</t>
  </si>
  <si>
    <t>C4.1.12.1</t>
  </si>
  <si>
    <t>Material from a producing plant</t>
  </si>
  <si>
    <t>C4.1.12.2</t>
  </si>
  <si>
    <t>Material directly from the excavation</t>
  </si>
  <si>
    <t>C4.1.13</t>
  </si>
  <si>
    <t>Removing surplus material from the stockpile</t>
  </si>
  <si>
    <t>C4.1.14</t>
  </si>
  <si>
    <t>Removing the fill platform and temporary banks at the stockpile sites upon completion</t>
  </si>
  <si>
    <t>C4.1.14.1</t>
  </si>
  <si>
    <t>Fill platform</t>
  </si>
  <si>
    <t>C4.1.14.2</t>
  </si>
  <si>
    <t>Temporary banks</t>
  </si>
  <si>
    <t>C4.1.15</t>
  </si>
  <si>
    <t>Shaping and finishing the borrow pit and quarry areas, and the stockpile sites</t>
  </si>
  <si>
    <t>C4.1.15.1</t>
  </si>
  <si>
    <t>Shaping and finishing the borrow pit and quarry areas, and the stockpile sites:</t>
  </si>
  <si>
    <t>Quarries (list all quarries separately)</t>
  </si>
  <si>
    <t>Stockpile sites</t>
  </si>
  <si>
    <t>C4.1.15.2</t>
  </si>
  <si>
    <t>Finishing of the borrow pit and quarry areas, and the stockpile sites using labour enhanced methods of construction:</t>
  </si>
  <si>
    <t>C4.1.16</t>
  </si>
  <si>
    <t>Personnel</t>
  </si>
  <si>
    <t>C4.1.16.1</t>
  </si>
  <si>
    <t>Materials manager</t>
  </si>
  <si>
    <t>C4.1.16.2</t>
  </si>
  <si>
    <t>Excavation controller</t>
  </si>
  <si>
    <t>C4.1.16.3</t>
  </si>
  <si>
    <t>Stockpile controller</t>
  </si>
  <si>
    <t>C4.1.18</t>
  </si>
  <si>
    <t>Compensation to landowners or legal occupants  in respect of land acquisition, royalties and/or loss of crops</t>
  </si>
  <si>
    <t>C4.1.18.1</t>
  </si>
  <si>
    <t>Amount allowed, expenditure to be approved or instructed by the Employer</t>
  </si>
  <si>
    <t>C4.1.18.2</t>
  </si>
  <si>
    <t>Handling costs and profit in respect of item C4.1.18.1</t>
  </si>
  <si>
    <t>C4.2</t>
  </si>
  <si>
    <t>CUT MATERIALS</t>
  </si>
  <si>
    <t>C4.2.1</t>
  </si>
  <si>
    <t>Compiling and implementing M&amp;U plans for the cuttings</t>
  </si>
  <si>
    <t>C4.2.1.1</t>
  </si>
  <si>
    <t>C4.2.2</t>
  </si>
  <si>
    <t>C4.2.2.1</t>
  </si>
  <si>
    <t>C4.2.2.2</t>
  </si>
  <si>
    <t>Handling costs and profit in respect of item C4.2.2.1</t>
  </si>
  <si>
    <t>C4.2.4</t>
  </si>
  <si>
    <t>Excavating of materials in box cuts, material obtained from</t>
  </si>
  <si>
    <t>C4.2.4.1</t>
  </si>
  <si>
    <t>C4.2.4.2</t>
  </si>
  <si>
    <t>C4.2.4.3</t>
  </si>
  <si>
    <t>C4.2.4.4</t>
  </si>
  <si>
    <t>C4.2.4.5</t>
  </si>
  <si>
    <t>C4.2.7</t>
  </si>
  <si>
    <t>Removal of unsuitable stable cut material to spoil</t>
  </si>
  <si>
    <t>C4.2.7.1</t>
  </si>
  <si>
    <t>In layer thicknesses of 200 mm and less</t>
  </si>
  <si>
    <t>C4.2.7.2</t>
  </si>
  <si>
    <t>In layer thicknesses exceeding 200 mm</t>
  </si>
  <si>
    <t>Excavate material to spoil in sites designated by the Contractor, material obtained from</t>
  </si>
  <si>
    <t>C4.2.8.1</t>
  </si>
  <si>
    <t>Soft excavation, overburden and unsuitable material</t>
  </si>
  <si>
    <t>C4.2.8.2</t>
  </si>
  <si>
    <t>C4.2.8.3</t>
  </si>
  <si>
    <t>C4.2.8.4</t>
  </si>
  <si>
    <t>C4.2.8</t>
  </si>
  <si>
    <t>COMMERCIAL MATERIALS</t>
  </si>
  <si>
    <t>C4.4.2</t>
  </si>
  <si>
    <t>Commercial materials identified by the Contractor from commercial, private or other non-commercial suppliers</t>
  </si>
  <si>
    <t>C4.4.2.1</t>
  </si>
  <si>
    <t>Pavement layer material:</t>
  </si>
  <si>
    <t>Type G1 material</t>
  </si>
  <si>
    <t>Type G2 material</t>
  </si>
  <si>
    <t>G7 materials</t>
  </si>
  <si>
    <t>C4.4.2.3</t>
  </si>
  <si>
    <t>Drainage blanket layer material</t>
  </si>
  <si>
    <t>C4.4</t>
  </si>
  <si>
    <t>ASPHALT LAYERS</t>
  </si>
  <si>
    <t>C9.1</t>
  </si>
  <si>
    <t>C9.1.1</t>
  </si>
  <si>
    <t>Asphalt mix designs</t>
  </si>
  <si>
    <t>C9.1.1.1</t>
  </si>
  <si>
    <t>Stone skeletal mixes:</t>
  </si>
  <si>
    <t>C9.1.1.2</t>
  </si>
  <si>
    <t>Sand skeletal mixes:</t>
  </si>
  <si>
    <t>C9.1.2</t>
  </si>
  <si>
    <t>Construction of trial sections</t>
  </si>
  <si>
    <t>C9.1.2.1</t>
  </si>
  <si>
    <t>C9.1.2.2</t>
  </si>
  <si>
    <t>Removal of trial section where so instructed by the Engineer.</t>
  </si>
  <si>
    <t>C9.1.3</t>
  </si>
  <si>
    <t>Application of bond coat</t>
  </si>
  <si>
    <t>C9.1.3.1</t>
  </si>
  <si>
    <t>litre (ℓ)</t>
  </si>
  <si>
    <t>C9.1.3.2</t>
  </si>
  <si>
    <t>Applied in restricted areas using a portable pressure sprayer</t>
  </si>
  <si>
    <t>C9.1.3.3</t>
  </si>
  <si>
    <t>Applied by hand using brushes on all exposed transverse and longitudinal construction joints</t>
  </si>
  <si>
    <t>C9.1.5</t>
  </si>
  <si>
    <t>Asphalt surfacing</t>
  </si>
  <si>
    <t>C9.1.5.1</t>
  </si>
  <si>
    <t>New construction</t>
  </si>
  <si>
    <t>C9.1.6</t>
  </si>
  <si>
    <t>Extra over pay item C.9.1.5.1 for placing small quantities of asphalt of less than 10 tons specially produced as specified in terms of Clause A9.1.7.1d)</t>
  </si>
  <si>
    <t>C9.1.7</t>
  </si>
  <si>
    <t>Placing and compacting asphalt in restricted areas</t>
  </si>
  <si>
    <t>C9.1.7.1</t>
  </si>
  <si>
    <t>C9.1.8</t>
  </si>
  <si>
    <t>Surfacing of bridge decks</t>
  </si>
  <si>
    <t>C9.1.8.2</t>
  </si>
  <si>
    <t>C9.1.13</t>
  </si>
  <si>
    <t>Coring of asphalt layers</t>
  </si>
  <si>
    <t>C9.1.13.1</t>
  </si>
  <si>
    <t>100 mm diameter</t>
  </si>
  <si>
    <t>C9.1.13.2</t>
  </si>
  <si>
    <t>150 mm diameter</t>
  </si>
  <si>
    <t>C9.1.14</t>
  </si>
  <si>
    <t>Surface regularity testing as described in Clause A9.1.8.4</t>
  </si>
  <si>
    <t>C9.1.14.1</t>
  </si>
  <si>
    <t>C9.1.14.2</t>
  </si>
  <si>
    <t>Profiler Surveys utilising equipment as specified - Base layers and surfacing layers</t>
  </si>
  <si>
    <t>C5.1</t>
  </si>
  <si>
    <t>ROADBED</t>
  </si>
  <si>
    <t>C5.1.1</t>
  </si>
  <si>
    <t>Roadbed construction and compaction</t>
  </si>
  <si>
    <t>C5.1.1.1</t>
  </si>
  <si>
    <t>Compaction of in-situ material to 90 % of MDD</t>
  </si>
  <si>
    <t>C5.1.3</t>
  </si>
  <si>
    <t>Excavate material to spoil sites designated by the Contractor</t>
  </si>
  <si>
    <t>C5.1.3.1</t>
  </si>
  <si>
    <t>Excavate material to spoil from roadbed construction, material obtained from:</t>
  </si>
  <si>
    <t>Boulder excavation Class A</t>
  </si>
  <si>
    <t>Boulder excavation Class B</t>
  </si>
  <si>
    <t>C5.1.3.2</t>
  </si>
  <si>
    <t>Excavate material to spoil from roadbed construction, using labour enhancement, material obtained from:</t>
  </si>
  <si>
    <t>Intermediate excavation</t>
  </si>
  <si>
    <t>C5.1.4</t>
  </si>
  <si>
    <t>Removal of unsuitable material to spoil</t>
  </si>
  <si>
    <t>C5.1.4.1</t>
  </si>
  <si>
    <t>Stable material</t>
  </si>
  <si>
    <t>Unstable material</t>
  </si>
  <si>
    <t>C5.1.4.2</t>
  </si>
  <si>
    <t>C5.1.5</t>
  </si>
  <si>
    <t>In-situ treatment of roadbed in hard material</t>
  </si>
  <si>
    <t>C5.1.5.1</t>
  </si>
  <si>
    <t>In-situ treatment by ripping</t>
  </si>
  <si>
    <t>C5.1.5.2</t>
  </si>
  <si>
    <t>In-situ treatment by drilling and blasting</t>
  </si>
  <si>
    <t>C5.1.5.3</t>
  </si>
  <si>
    <t>In-situ treatment by drilling and splitting the material using non-explosive, rock-breaking products</t>
  </si>
  <si>
    <t>C5.1.6</t>
  </si>
  <si>
    <t>Roller-pass compaction</t>
  </si>
  <si>
    <t>C5.1.6.1</t>
  </si>
  <si>
    <t>Grid rollers</t>
  </si>
  <si>
    <t>C5.1.6.2</t>
  </si>
  <si>
    <t>Pad foot vibratory rollers</t>
  </si>
  <si>
    <t>C5.1.6.3</t>
  </si>
  <si>
    <t>Smooth drum vibratory rollers</t>
  </si>
  <si>
    <t>C5.1.6.5</t>
  </si>
  <si>
    <t>Impact rollers</t>
  </si>
  <si>
    <t>C5.1.6.6</t>
  </si>
  <si>
    <t>Pneumatic rollers</t>
  </si>
  <si>
    <t>C5.1.6.7</t>
  </si>
  <si>
    <t>High energy impact compactor/roller (HEIC)</t>
  </si>
  <si>
    <t>C5.1.7</t>
  </si>
  <si>
    <t>Construction of a roadbed trial section</t>
  </si>
  <si>
    <t>C5.1.7.1</t>
  </si>
  <si>
    <t>Non wetting-up collapsing soil trial section at in-situ moisture content using conventional rollers and/or HEIC</t>
  </si>
  <si>
    <t>C5.1.7.2</t>
  </si>
  <si>
    <t>Non wetting-up collapsing soil trial section by excavating the soil to stockpile and then importing the soil from the stockpile to controlled compacted layers</t>
  </si>
  <si>
    <t>C5.1.7.3</t>
  </si>
  <si>
    <t>Wetting-up collapsing soil trial section</t>
  </si>
  <si>
    <t>C5.1.7.6</t>
  </si>
  <si>
    <t>Roller-pass compaction.</t>
  </si>
  <si>
    <t>(i)</t>
  </si>
  <si>
    <t>C5.1.13</t>
  </si>
  <si>
    <t>Construction of a levelling layer</t>
  </si>
  <si>
    <t>C5.1.13.1</t>
  </si>
  <si>
    <t>Over roadbed treatment in hard material compacted to 90 % MDD</t>
  </si>
  <si>
    <t>C5.1.13.2</t>
  </si>
  <si>
    <t>Over a constructed pioneer layer compacted to 90 % MDD</t>
  </si>
  <si>
    <t>C11.9</t>
  </si>
  <si>
    <t>C11.9.1</t>
  </si>
  <si>
    <t>C11.9.1.2</t>
  </si>
  <si>
    <t>Single carriageway road</t>
  </si>
  <si>
    <t>C11.9.2</t>
  </si>
  <si>
    <t>Treatment of old roads and temporary deviations</t>
  </si>
  <si>
    <t>C11.9.2.1</t>
  </si>
  <si>
    <t>Conventional construction methods</t>
  </si>
  <si>
    <t>C11.9.2.2</t>
  </si>
  <si>
    <t>By hand only</t>
  </si>
  <si>
    <t>C11.8</t>
  </si>
  <si>
    <t>LANDSCAPING AND PLANTING PLANTS</t>
  </si>
  <si>
    <t>ROAD MARKINGS AND ROAD STUDS</t>
  </si>
  <si>
    <t>C1.2</t>
  </si>
  <si>
    <t>C1.2.1</t>
  </si>
  <si>
    <t>Environmental Management</t>
  </si>
  <si>
    <t>C1.2.1.1</t>
  </si>
  <si>
    <t>Monitoring of compliance with and reporting on the EMP</t>
  </si>
  <si>
    <t>C1.2.1.2</t>
  </si>
  <si>
    <t>Dedicated environmental officer (if specified in the Contract Documentation)</t>
  </si>
  <si>
    <t>C1.2.2</t>
  </si>
  <si>
    <t>Programming and Reporting</t>
  </si>
  <si>
    <t>C1.2.2.1</t>
  </si>
  <si>
    <t xml:space="preserve">Submission of a Scheme 1 Programme </t>
  </si>
  <si>
    <t>C1.2.2.2</t>
  </si>
  <si>
    <t>Reviewing and updating a Scheme 1 Programme</t>
  </si>
  <si>
    <t>C1.2.2.3</t>
  </si>
  <si>
    <t xml:space="preserve"> Submission of a Scheme 2 Initial Programme </t>
  </si>
  <si>
    <t>C1.2.2.4</t>
  </si>
  <si>
    <t>Submission of a Scheme 2 Full Programme</t>
  </si>
  <si>
    <t>Lumps Sum</t>
  </si>
  <si>
    <t>C1.2.2.5</t>
  </si>
  <si>
    <t>Reviewing and updating a Scheme 2 programme every month</t>
  </si>
  <si>
    <t>C1.2.2.6</t>
  </si>
  <si>
    <t>Preparation and submission of all information and reports specified in the Contract Documentation</t>
  </si>
  <si>
    <t>C1.2.4</t>
  </si>
  <si>
    <t>Stakeholder liaison</t>
  </si>
  <si>
    <t>C1.2.5</t>
  </si>
  <si>
    <t>Safety</t>
  </si>
  <si>
    <t>C1.2.5.1</t>
  </si>
  <si>
    <t>Health and safety plan</t>
  </si>
  <si>
    <t>C1.2.5.2</t>
  </si>
  <si>
    <t>Implementation of health and safety plan</t>
  </si>
  <si>
    <t>C1.2.6</t>
  </si>
  <si>
    <t>Work adjacent to properties</t>
  </si>
  <si>
    <t>C1.2.6.1</t>
  </si>
  <si>
    <t>Survey of adjacent properties</t>
  </si>
  <si>
    <t>C1.2.6.2</t>
  </si>
  <si>
    <t>Preventive and/or mitigation measures</t>
  </si>
  <si>
    <t>C1.2.6.3</t>
  </si>
  <si>
    <t>Handling cost, profit and all other charges in respect of item C1.2.6.2</t>
  </si>
  <si>
    <t>C1.2.7</t>
  </si>
  <si>
    <t>Road safety audits</t>
  </si>
  <si>
    <t>C1.2.7.1</t>
  </si>
  <si>
    <t>Stage 4 work zone traffic management audit</t>
  </si>
  <si>
    <t>C1.2.7.2</t>
  </si>
  <si>
    <t>Handling cost, profit and all other charges in respect of item C1.2.6.1</t>
  </si>
  <si>
    <t>C1.2.7.3</t>
  </si>
  <si>
    <t>Stage 5 pre-opening stage traffic safety audit</t>
  </si>
  <si>
    <t>C1.2.7.4</t>
  </si>
  <si>
    <t>Handling cost, profit and all other charges in respect of item C1.2.6.3</t>
  </si>
  <si>
    <t>C1.2.8</t>
  </si>
  <si>
    <t>Dayworks</t>
  </si>
  <si>
    <t>C1.2.8.1</t>
  </si>
  <si>
    <t>Unskilled labourer</t>
  </si>
  <si>
    <t>Semi-skilled labourer</t>
  </si>
  <si>
    <t>Skilled labourer</t>
  </si>
  <si>
    <t>Gang leader</t>
  </si>
  <si>
    <t>Foreman</t>
  </si>
  <si>
    <t>(f)</t>
  </si>
  <si>
    <t>Skilled Artisan</t>
  </si>
  <si>
    <t>C1.2.8.2</t>
  </si>
  <si>
    <t>Construction equipment (specify size and/or model number)</t>
  </si>
  <si>
    <t>Motor grader</t>
  </si>
  <si>
    <t>Vibratory roller</t>
  </si>
  <si>
    <t>Pneumatic roller</t>
  </si>
  <si>
    <t>Front end loader</t>
  </si>
  <si>
    <t>Tractor loader backhoe</t>
  </si>
  <si>
    <t>Excavator</t>
  </si>
  <si>
    <t>(g)</t>
  </si>
  <si>
    <t>Compressor</t>
  </si>
  <si>
    <t>(h)</t>
  </si>
  <si>
    <t>Other equipment (specify)</t>
  </si>
  <si>
    <t>C1.2.8.3</t>
  </si>
  <si>
    <t>Vehicles (specify size)</t>
  </si>
  <si>
    <t>Light delivery vehicle</t>
  </si>
  <si>
    <t>Flatbed truck</t>
  </si>
  <si>
    <t>Dump truck</t>
  </si>
  <si>
    <t xml:space="preserve">(d) </t>
  </si>
  <si>
    <t>Other vehicles (specify)</t>
  </si>
  <si>
    <t>C1.2.8.4</t>
  </si>
  <si>
    <t xml:space="preserve"> Materials</t>
  </si>
  <si>
    <t>Procurement of materials</t>
  </si>
  <si>
    <t>Contractor's handling costs, profit and all other charges in respect of item C1.2.8.4(a)</t>
  </si>
  <si>
    <t>C1.2.9</t>
  </si>
  <si>
    <t>Disposal of non-useable assets</t>
  </si>
  <si>
    <t>Disposal of non-useable assets identified in the Contract Documentation at time of tender</t>
  </si>
  <si>
    <t>C1.2.9.2</t>
  </si>
  <si>
    <t>Disposal of non-useable assets not identified at time of tender</t>
  </si>
  <si>
    <t>C1.2.9.3</t>
  </si>
  <si>
    <t>Handling cost, profit and all other charges in respect of item C1.2.9.2</t>
  </si>
  <si>
    <t>SECTION 1.2</t>
  </si>
  <si>
    <t>C1.2.10</t>
  </si>
  <si>
    <t>Provision of training for local students</t>
  </si>
  <si>
    <t>Provisional sum for the payment of two (2) students from Tafelkop (R5000/student/ month)</t>
  </si>
  <si>
    <t>Handeling costs and profit in respect to sub-item C1.2.10</t>
  </si>
  <si>
    <t>C1.2.11</t>
  </si>
  <si>
    <t>Technical skills</t>
  </si>
  <si>
    <t>Generic and Entrepreneurial skills</t>
  </si>
  <si>
    <t>Remuneration of workers and other Labourers including wages during training</t>
  </si>
  <si>
    <t>Provision for accredited and approved training courses for selected Local labourers including wages during training</t>
  </si>
  <si>
    <t>Employer's Agent's mentoring and supervision of SMME contractors.</t>
  </si>
  <si>
    <t>SMME Training and development</t>
  </si>
  <si>
    <t>Compliance Workshop</t>
  </si>
  <si>
    <t>Risk management</t>
  </si>
  <si>
    <t xml:space="preserve">Contractor's handling costs, profit and all other charges in respect of Sub-item C1.2.12 (a), (b), (c), (d) and (e)  </t>
  </si>
  <si>
    <t>Measurement and Evaluation</t>
  </si>
  <si>
    <t>C1.2.12</t>
  </si>
  <si>
    <t xml:space="preserve">Contractor's handling costs, profit and all other charges in respect of Sub-item C1.2.11 (a), (b), (c) and (d)  </t>
  </si>
  <si>
    <t>C1.2.13</t>
  </si>
  <si>
    <t>C1.3</t>
  </si>
  <si>
    <t>CONTRACTOR’S SITE ESTABLISHMENT AND GENERAL OBLIGATIONS</t>
  </si>
  <si>
    <t>C1.3.1</t>
  </si>
  <si>
    <t>The Contractor's general obligations</t>
  </si>
  <si>
    <t>C1.3.1.1</t>
  </si>
  <si>
    <t>Fixed obligations</t>
  </si>
  <si>
    <t>C1.3.1.2</t>
  </si>
  <si>
    <t>Value-related obligations</t>
  </si>
  <si>
    <t>C1.3.1.3</t>
  </si>
  <si>
    <t>Value-related obligations Time-related obligations</t>
  </si>
  <si>
    <t>C1.3.2</t>
  </si>
  <si>
    <t>Contract sign boards</t>
  </si>
  <si>
    <t>C1.3.3</t>
  </si>
  <si>
    <t>Any Materials, tools and equipments in the site camp to be disposed at the end of the contract</t>
  </si>
  <si>
    <t>(The rate shall include provision of 2 contract sign boards excluding erection)</t>
  </si>
  <si>
    <r>
      <t>m</t>
    </r>
    <r>
      <rPr>
        <vertAlign val="superscript"/>
        <sz val="8"/>
        <color theme="1"/>
        <rFont val="Arial"/>
        <family val="2"/>
      </rPr>
      <t>2</t>
    </r>
  </si>
  <si>
    <t>C1.4</t>
  </si>
  <si>
    <t>FACILITIES FOR THE ENGINEER</t>
  </si>
  <si>
    <t>C1.4.1</t>
  </si>
  <si>
    <t>Site accommodation</t>
  </si>
  <si>
    <t>C1.4.1.1</t>
  </si>
  <si>
    <t>Offices and conference room</t>
  </si>
  <si>
    <t>C1.4.1.2</t>
  </si>
  <si>
    <t>Laboratories</t>
  </si>
  <si>
    <t>C1.4.1.3</t>
  </si>
  <si>
    <t>C1.4.1.4</t>
  </si>
  <si>
    <t>Roofs over open concrete working floors and verandas</t>
  </si>
  <si>
    <t>C1.4.1.5</t>
  </si>
  <si>
    <t>Store rooms inside the laboratory</t>
  </si>
  <si>
    <t>C1.4.1.6</t>
  </si>
  <si>
    <t>Car ports</t>
  </si>
  <si>
    <t>C1.4.1.7</t>
  </si>
  <si>
    <t>C1.4.1.9</t>
  </si>
  <si>
    <t>C1.4.1.13</t>
  </si>
  <si>
    <t>C1.4.1.14</t>
  </si>
  <si>
    <t>Contractor's handling costs, profit and all other charges in respect of item C1.4.1.13</t>
  </si>
  <si>
    <t>C1.4.2</t>
  </si>
  <si>
    <t>Items measured by area</t>
  </si>
  <si>
    <t>C1.4.2.1</t>
  </si>
  <si>
    <t>C1.4.2.3</t>
  </si>
  <si>
    <t>Work-benches with a wooden top</t>
  </si>
  <si>
    <t>C1.4.2.4</t>
  </si>
  <si>
    <t>Constant-temperature baths of concrete and/or plastered brick</t>
  </si>
  <si>
    <t>C1.4.2.5</t>
  </si>
  <si>
    <t>Concrete footings and pedestals for laboratory equipment</t>
  </si>
  <si>
    <t>C1.4.2.6</t>
  </si>
  <si>
    <t>Roller blinds, opaque type</t>
  </si>
  <si>
    <t>C1.4.2.8</t>
  </si>
  <si>
    <t>Notice boards</t>
  </si>
  <si>
    <t>C1.4.2.9</t>
  </si>
  <si>
    <t>White boards</t>
  </si>
  <si>
    <t>C1.4.2.10</t>
  </si>
  <si>
    <t>Galvanised wire mesh fencing for store rooms</t>
  </si>
  <si>
    <t>C1.4.2.11</t>
  </si>
  <si>
    <t>Galvanised wire mesh store room gate with a padlock</t>
  </si>
  <si>
    <t>C1.4.3</t>
  </si>
  <si>
    <t>Items measured by number</t>
  </si>
  <si>
    <t>C1.4.3.1</t>
  </si>
  <si>
    <t>Office swivel chair</t>
  </si>
  <si>
    <t>C1.4.3.2</t>
  </si>
  <si>
    <t>Office chair</t>
  </si>
  <si>
    <t>C1.4.3.4</t>
  </si>
  <si>
    <t>Laboratory high chair</t>
  </si>
  <si>
    <t>C1.4.3.5</t>
  </si>
  <si>
    <t>Office desk with 3 drawers (at least one lockable drawer)</t>
  </si>
  <si>
    <t>C1.4.3.7</t>
  </si>
  <si>
    <t>Drawing table</t>
  </si>
  <si>
    <t>C1.4.3.8</t>
  </si>
  <si>
    <t>Conference table</t>
  </si>
  <si>
    <t>C1.4.3.11</t>
  </si>
  <si>
    <t>General purpose steel cabinet with shelves</t>
  </si>
  <si>
    <t>C1.4.3.12</t>
  </si>
  <si>
    <t>Wall mounted pivot plan filing system</t>
  </si>
  <si>
    <t>C1.4.3.13</t>
  </si>
  <si>
    <t>220/250 volt power outlet plug point</t>
  </si>
  <si>
    <t>C1.4.3.14</t>
  </si>
  <si>
    <t>400/231 volt 3-phase power outlet plug point</t>
  </si>
  <si>
    <t>C1.4.3.15</t>
  </si>
  <si>
    <t>Single 1 500 m, 58 watt fluorescent tube ceiling light</t>
  </si>
  <si>
    <t>C1.4.3.16</t>
  </si>
  <si>
    <t>Single 1 500 mm, 22 watt LED tube ceiling light</t>
  </si>
  <si>
    <t>C1.4.3.18</t>
  </si>
  <si>
    <t>7 watt LED bulb ceiling light</t>
  </si>
  <si>
    <t>C1.4.3.19</t>
  </si>
  <si>
    <t>Wash-hand basin</t>
  </si>
  <si>
    <t>C1.4.3.20</t>
  </si>
  <si>
    <t>Laboratory basin</t>
  </si>
  <si>
    <t>C1.4.3.21</t>
  </si>
  <si>
    <t>Extractor fan</t>
  </si>
  <si>
    <t>C1.4.3.22</t>
  </si>
  <si>
    <t>Fume cupboard</t>
  </si>
  <si>
    <t>C1.4.3.23</t>
  </si>
  <si>
    <t>Fire extinguisher 9,0 kg, dry powder type</t>
  </si>
  <si>
    <t>C1.4.3.24</t>
  </si>
  <si>
    <t>Air-conditioning unit</t>
  </si>
  <si>
    <t>C1.4.3.25</t>
  </si>
  <si>
    <t>Heater</t>
  </si>
  <si>
    <t>C1.4.3.26</t>
  </si>
  <si>
    <t>Concrete specimen curing bath</t>
  </si>
  <si>
    <t>C1.4.3.27</t>
  </si>
  <si>
    <t>Waste paper basket</t>
  </si>
  <si>
    <t>C1.4.3.28</t>
  </si>
  <si>
    <t>UPS / Voltage stabiliser</t>
  </si>
  <si>
    <t>C1.4.3.29</t>
  </si>
  <si>
    <t>A3 / A4 colour printer, copier, scanner</t>
  </si>
  <si>
    <t>C1.4.3.30</t>
  </si>
  <si>
    <t>A4 colour printer, copier, scanner</t>
  </si>
  <si>
    <t>C1.4.3.31</t>
  </si>
  <si>
    <t>Rain gauge</t>
  </si>
  <si>
    <t>C1.4.3.32</t>
  </si>
  <si>
    <t>Minimum/maximum atmospheric temperature gauge</t>
  </si>
  <si>
    <t>C1.4.3.33</t>
  </si>
  <si>
    <t>Digital thermometer</t>
  </si>
  <si>
    <t>C1.4.3.34</t>
  </si>
  <si>
    <t>Mobile outdoor weather station</t>
  </si>
  <si>
    <t>C1.4.3.35</t>
  </si>
  <si>
    <t>3,0 m aluminium straight edge complete with two measuring wedges</t>
  </si>
  <si>
    <t>C1.4.3.36</t>
  </si>
  <si>
    <t>Measuring wheel</t>
  </si>
  <si>
    <t>C1.4.3.37</t>
  </si>
  <si>
    <t>First aid kit</t>
  </si>
  <si>
    <t>C1.4.3.38</t>
  </si>
  <si>
    <t>Standpipe complete with 30 m of 19 mm dia. heavy duty hose pipe</t>
  </si>
  <si>
    <t>C1.4.4</t>
  </si>
  <si>
    <t>Prime cost items</t>
  </si>
  <si>
    <t>C1.4.4.1</t>
  </si>
  <si>
    <t>C1.4.4.2</t>
  </si>
  <si>
    <t>Handling costs and profit in respect of item C1.4.4.1</t>
  </si>
  <si>
    <t>C1.4.4.5</t>
  </si>
  <si>
    <t>The provision of internet connectivity and WiFi data for Engineer’s site staff</t>
  </si>
  <si>
    <t>C1.4.4.6</t>
  </si>
  <si>
    <t>Handling costs and profit in respect of item C1.4.4.5</t>
  </si>
  <si>
    <t>C1.4.4.7</t>
  </si>
  <si>
    <t>The provision of paper and ink for a combination colour printer/copier/scanner</t>
  </si>
  <si>
    <t>C1.4.4.8</t>
  </si>
  <si>
    <t>Handling costs and profit in respect of item C1.4.4.7</t>
  </si>
  <si>
    <t>C1.4.4.11</t>
  </si>
  <si>
    <t>C1.4.4.12</t>
  </si>
  <si>
    <t>Handling costs and profit in respect of item C1.4.4.11</t>
  </si>
  <si>
    <t>C1.4.4.13</t>
  </si>
  <si>
    <t>C1.4.4.14</t>
  </si>
  <si>
    <t>Handling costs and profit in respect of item C1.4.4.13</t>
  </si>
  <si>
    <t>C1.4.5</t>
  </si>
  <si>
    <t>Services at site offices, laboratories and site accommodation</t>
  </si>
  <si>
    <t>C1.4.5.1</t>
  </si>
  <si>
    <t>Fixed costs</t>
  </si>
  <si>
    <t>C1.4.5.2</t>
  </si>
  <si>
    <t>Running costs</t>
  </si>
  <si>
    <t>C1.4.6</t>
  </si>
  <si>
    <t>Office staff</t>
  </si>
  <si>
    <t>C1.4.6.1</t>
  </si>
  <si>
    <t>Secretary / receptionist</t>
  </si>
  <si>
    <t>C1.4.6.2</t>
  </si>
  <si>
    <t>Technical assistant</t>
  </si>
  <si>
    <t>C1.4.7</t>
  </si>
  <si>
    <t>Site inspection transport</t>
  </si>
  <si>
    <t>C1.4.7.1</t>
  </si>
  <si>
    <t>per day</t>
  </si>
  <si>
    <t>C1.4.7.2</t>
  </si>
  <si>
    <t>Travel on site</t>
  </si>
  <si>
    <t>C1.4.8</t>
  </si>
  <si>
    <t>Site security measures for the Engineer’s facilities</t>
  </si>
  <si>
    <t>C1.4.8.1</t>
  </si>
  <si>
    <t>Supply and installation of all required security measures at the Engineer’s site offices and laboratories</t>
  </si>
  <si>
    <t>C1.4.8.2</t>
  </si>
  <si>
    <t>Provision of security guards / watchmen and an armed response service at the Engineer’s site offices and laboratories</t>
  </si>
  <si>
    <t>C1.4.8.3</t>
  </si>
  <si>
    <t>Supply and installation of all required security measures at the Engineer’s site accommodation</t>
  </si>
  <si>
    <t>C1.4.8.4</t>
  </si>
  <si>
    <t>Provision of security guards / watchmen and an armed response service at the Engineer’s site accommodation</t>
  </si>
  <si>
    <t>Ablution unit</t>
  </si>
  <si>
    <t>SECTION 1.4</t>
  </si>
  <si>
    <t>Kitchen unit (s specified under A1.4.7.1.g)</t>
  </si>
  <si>
    <t>Rented housing paid for by the Contractor (Type C)</t>
  </si>
  <si>
    <t>Shelving heavy duty</t>
  </si>
  <si>
    <t>Open concrete working floors 150mm and verandas</t>
  </si>
  <si>
    <t>Cell phones costs, including pro-rata rentals, for calls made in connection with contract administration</t>
  </si>
  <si>
    <t>The provision of a complete 440/231 volt three phase electrical power installation, including all poles, insulators, wiring, switchboards, mains connections, meters etc.</t>
  </si>
  <si>
    <t>Provision of a 440/231 volt three phase electricity generator if electricity from a power supply authority is not available on site</t>
  </si>
  <si>
    <t>Provision of a bus, mini-bus or combi van for site inspection purposes (11 seaters)</t>
  </si>
  <si>
    <t>Single sided, reversible left or right ((DTG50J) 250 x 1000)</t>
  </si>
  <si>
    <t>Double sided, reversible left or right ((DTG50J) 250 x 1000)</t>
  </si>
  <si>
    <t>Sign mounted flashing amber lights (2 lights with the specified power supply) mounted on a backing board which is:</t>
  </si>
  <si>
    <t>From commercial sources (G2)</t>
  </si>
  <si>
    <t xml:space="preserve">Specified temporary works to control water inflow </t>
  </si>
  <si>
    <t>SECTION 1.3</t>
  </si>
  <si>
    <t>SECTION 1.5</t>
  </si>
  <si>
    <t>SECTION 1.6</t>
  </si>
  <si>
    <t>SECTION 1.7</t>
  </si>
  <si>
    <t>SECTION 2.1</t>
  </si>
  <si>
    <t>SECTION 2.4</t>
  </si>
  <si>
    <t>SECTION 2.3</t>
  </si>
  <si>
    <t>C2.3</t>
  </si>
  <si>
    <t>C2.3.36</t>
  </si>
  <si>
    <t>Handling costs and profit in respect of item C2.4.4 above if work done by other contractors</t>
  </si>
  <si>
    <t>SECTION 3.1</t>
  </si>
  <si>
    <t>Crushed stone obtained from commercial sources (19mm)</t>
  </si>
  <si>
    <t>Crushed stone obtained from approved sources on the site (19mm)</t>
  </si>
  <si>
    <t xml:space="preserve">Natural sand obtained from approved sources </t>
  </si>
  <si>
    <t xml:space="preserve">Natural sand from commercial sources </t>
  </si>
  <si>
    <t>Outlet structures</t>
  </si>
  <si>
    <t xml:space="preserve">Inspection boxes </t>
  </si>
  <si>
    <t xml:space="preserve">Junction boxes </t>
  </si>
  <si>
    <t>C3.1.13.4</t>
  </si>
  <si>
    <t>Cleaning eyes</t>
  </si>
  <si>
    <t>Subsoil drain outlet marker</t>
  </si>
  <si>
    <t>SECTION 3.2</t>
  </si>
  <si>
    <t>C5.2</t>
  </si>
  <si>
    <t>FILL</t>
  </si>
  <si>
    <t>C5.2.1</t>
  </si>
  <si>
    <t>C5.2.1.2</t>
  </si>
  <si>
    <t>C5.2.2</t>
  </si>
  <si>
    <t>Fill construction</t>
  </si>
  <si>
    <t>C5.2.2.1</t>
  </si>
  <si>
    <t>Normal fill material in compacted layer thicknesses of 200 mm and less:</t>
  </si>
  <si>
    <t>Compacted to 93 % of MDD</t>
  </si>
  <si>
    <t>C5.2.2.2</t>
  </si>
  <si>
    <t>Coarse fill material in compacted layer thicknesses exceeding 200 mm: but less than 500 mm</t>
  </si>
  <si>
    <t>C5.2.2.5</t>
  </si>
  <si>
    <t>Rock fill embankment toe</t>
  </si>
  <si>
    <t>C5.2.2.6</t>
  </si>
  <si>
    <t>Sand filter layer</t>
  </si>
  <si>
    <t>C5.2.2.7</t>
  </si>
  <si>
    <t>Drainage blanket layer</t>
  </si>
  <si>
    <t>C5.2.3</t>
  </si>
  <si>
    <t>Side-cut to fill compacted to 93 % of MDD in compacted layer thicknesses of 200 mm and less</t>
  </si>
  <si>
    <t>C5.2.5</t>
  </si>
  <si>
    <t>Fill in sidewalk</t>
  </si>
  <si>
    <t>C5.2.5.1</t>
  </si>
  <si>
    <t>Fill material in sidewalk compacted to 93 % of MDD</t>
  </si>
  <si>
    <t>C5.2.5.2</t>
  </si>
  <si>
    <t>Fill material in sidewalk compacted to 93 % of MDD using labour enhanced methods of construction and light hand equipment.</t>
  </si>
  <si>
    <t>C5.2.7</t>
  </si>
  <si>
    <t>Construction of a trial section</t>
  </si>
  <si>
    <t>C5.2.7.1</t>
  </si>
  <si>
    <t>Normal fill</t>
  </si>
  <si>
    <t>C5.2.7.5</t>
  </si>
  <si>
    <t>C5.2.8</t>
  </si>
  <si>
    <t>Breaking down oversize fill material on the road</t>
  </si>
  <si>
    <t>C5.2.8.1</t>
  </si>
  <si>
    <t>By normal grid rolling as per clause A5.3.7.3b) (i) to (vii)</t>
  </si>
  <si>
    <t>C5.2.8.3</t>
  </si>
  <si>
    <t>By pad foot vibratory roller</t>
  </si>
  <si>
    <t>C5.2.8.4</t>
  </si>
  <si>
    <t>By vibratory roller</t>
  </si>
  <si>
    <t>C5.2.9</t>
  </si>
  <si>
    <t>C5.2.10</t>
  </si>
  <si>
    <t>Finishing off rock fill slopes</t>
  </si>
  <si>
    <t>C5.2.10.1</t>
  </si>
  <si>
    <t>Finishing off rock fill slopes with soft material</t>
  </si>
  <si>
    <t>C5.2.10.2</t>
  </si>
  <si>
    <t>Finishing off rock fill slopes with soft material using labour enhancement and light, hand equipment.</t>
  </si>
  <si>
    <t>C5.2.11</t>
  </si>
  <si>
    <t>Finishing-off fill slopes, medians and interchange areas</t>
  </si>
  <si>
    <t>C5.2.11.1</t>
  </si>
  <si>
    <t>Fill slopes</t>
  </si>
  <si>
    <t>C5.3</t>
  </si>
  <si>
    <t>ROAD PAVEMENT LAYERS</t>
  </si>
  <si>
    <t>C5.3.1</t>
  </si>
  <si>
    <t>Compiling and implementing M&amp;U plans for the construction of all the pavement layers</t>
  </si>
  <si>
    <t>C5.3.2</t>
  </si>
  <si>
    <t>Construction of pavement layers</t>
  </si>
  <si>
    <t>C5.3.2.1</t>
  </si>
  <si>
    <t>Construction of layers using conventional construction methods:</t>
  </si>
  <si>
    <t>(l)</t>
  </si>
  <si>
    <t>(y)</t>
  </si>
  <si>
    <t>G2 crushed stone base layer (layer thickness indicated) compacted to 88 % of AD</t>
  </si>
  <si>
    <t>(aa)</t>
  </si>
  <si>
    <t>G1 crushed stone base layer (layer thickness indicated) compacted to 88 % of AD</t>
  </si>
  <si>
    <t>C5.3.2.2</t>
  </si>
  <si>
    <t>Construction of layers using labour enhancement:</t>
  </si>
  <si>
    <t>C5.3.9</t>
  </si>
  <si>
    <t>C5.3.9.1</t>
  </si>
  <si>
    <t>Construction of a trial section using conventional methods of construction</t>
  </si>
  <si>
    <t>C5.3.9.2</t>
  </si>
  <si>
    <t>Construction of a trial section using labour enhancement methods</t>
  </si>
  <si>
    <t>C5.3.10</t>
  </si>
  <si>
    <t>Removal of a completed trial section</t>
  </si>
  <si>
    <t>C5.3.10.1</t>
  </si>
  <si>
    <t>Stabilised layer</t>
  </si>
  <si>
    <t>C5.3.10.3</t>
  </si>
  <si>
    <t>Crushed stone layer</t>
  </si>
  <si>
    <t>C5.3.11</t>
  </si>
  <si>
    <t>Riding quality measurements</t>
  </si>
  <si>
    <t>C5.3.11.1</t>
  </si>
  <si>
    <t>Using a 3,0 m straight edge</t>
  </si>
  <si>
    <t>C5.3.11.2</t>
  </si>
  <si>
    <t>Using a rolling straight edge</t>
  </si>
  <si>
    <t>C5.3.11.3</t>
  </si>
  <si>
    <t>Using an inertial profilometer</t>
  </si>
  <si>
    <t>C5.4</t>
  </si>
  <si>
    <t>STABILISATION</t>
  </si>
  <si>
    <t>C5.4.1</t>
  </si>
  <si>
    <t>Pretreatment of gravel layers</t>
  </si>
  <si>
    <t>C5.4.1.1</t>
  </si>
  <si>
    <t>C5.4.1.2</t>
  </si>
  <si>
    <t>C5.4.5</t>
  </si>
  <si>
    <t>Cementitious stabilisation agents for pavement layers</t>
  </si>
  <si>
    <t>C5.4.5.1</t>
  </si>
  <si>
    <t>C5.4.5.2</t>
  </si>
  <si>
    <t>C5.4.14</t>
  </si>
  <si>
    <t>Trial section for a chemically stabilised layer</t>
  </si>
  <si>
    <t>C6.2</t>
  </si>
  <si>
    <t>SEGMENTAL BLOCK PAVING LAYERS</t>
  </si>
  <si>
    <t>C6.2.1</t>
  </si>
  <si>
    <t>Segmental block paving</t>
  </si>
  <si>
    <t>C6.2.1.1</t>
  </si>
  <si>
    <t>C6.2.2</t>
  </si>
  <si>
    <t>Cast in-situ concrete edge and intermediate beams</t>
  </si>
  <si>
    <t>C6.2.3</t>
  </si>
  <si>
    <t>Provision and application of approved herbicide and ant poison.</t>
  </si>
  <si>
    <t>C6.2.3.1</t>
  </si>
  <si>
    <t>Provision of materials</t>
  </si>
  <si>
    <t>C6.2.3.2</t>
  </si>
  <si>
    <t>Contractor’s charges and profit added to the prime cost sum</t>
  </si>
  <si>
    <t>C6.2.4</t>
  </si>
  <si>
    <t>Re sanding of joints in segmental block paving</t>
  </si>
  <si>
    <t>C6.2.4.1</t>
  </si>
  <si>
    <t>C8.1</t>
  </si>
  <si>
    <t>C8.1.2</t>
  </si>
  <si>
    <t>Aggregate for blinding:</t>
  </si>
  <si>
    <t>C8.1.2.1</t>
  </si>
  <si>
    <t>Natural sand</t>
  </si>
  <si>
    <t>C8.1.2.2</t>
  </si>
  <si>
    <t>Crusher sand</t>
  </si>
  <si>
    <t>C8.1.3</t>
  </si>
  <si>
    <t>Extra over item C8.1.1 for applying the prime coat accessible only to hand-held or light equipment</t>
  </si>
  <si>
    <t>C11. 1</t>
  </si>
  <si>
    <t>PITCHING, STONEWORK, CAST IN SITU CONCRETE FOR PROTECTION AGAINST EROSION</t>
  </si>
  <si>
    <t>C11.1.2</t>
  </si>
  <si>
    <t>Stone pitching</t>
  </si>
  <si>
    <t>C11.1.2.1</t>
  </si>
  <si>
    <t>Plain stone pitching</t>
  </si>
  <si>
    <t>C11.1.2.2</t>
  </si>
  <si>
    <t>Grouted stone pitching with mortar</t>
  </si>
  <si>
    <t>C11.1.2.3</t>
  </si>
  <si>
    <t>C11.1.6</t>
  </si>
  <si>
    <t>C11.1.7</t>
  </si>
  <si>
    <t>C11.1.7.1</t>
  </si>
  <si>
    <t>C11.1.7.2</t>
  </si>
  <si>
    <t>C11. 2</t>
  </si>
  <si>
    <t>NON-STRUCTURAL GABIONS</t>
  </si>
  <si>
    <t>C11.2.1</t>
  </si>
  <si>
    <t>Foundation trench excavation:</t>
  </si>
  <si>
    <t>C11.2.1.1</t>
  </si>
  <si>
    <t>Excavating all material situated within the following depth ranges below the surface level</t>
  </si>
  <si>
    <t>Exceeding 1,5 m and up to 3,0 m</t>
  </si>
  <si>
    <t>C11.2.1.2</t>
  </si>
  <si>
    <t>Extra over sub-item C11.2.1.1 for excavation in hard material, irrespective of depth</t>
  </si>
  <si>
    <t>C11.2.1.3</t>
  </si>
  <si>
    <t>Excavating soft material within 1,5 m below the surface level using labour enhanced construction methods:</t>
  </si>
  <si>
    <t>C11.2.2</t>
  </si>
  <si>
    <t>Surface preparation for bedding the gabion boxes and mattresses</t>
  </si>
  <si>
    <t>C11.2.3</t>
  </si>
  <si>
    <t>Gabion boxes and mattresses:</t>
  </si>
  <si>
    <t>C11.2.3.1</t>
  </si>
  <si>
    <t>C11.2.3.3</t>
  </si>
  <si>
    <t>C11.2.4</t>
  </si>
  <si>
    <t>C11. 4</t>
  </si>
  <si>
    <t>ROAD RESTRAINT SYSTEMS</t>
  </si>
  <si>
    <t>C11.4.1</t>
  </si>
  <si>
    <t>Erecting of guardrails at 3,81 m spacing</t>
  </si>
  <si>
    <t>C11.4.1.1</t>
  </si>
  <si>
    <t>Complete galvanized system compliant to SANS 1350:</t>
  </si>
  <si>
    <t>On timber posts (Drawing reference)</t>
  </si>
  <si>
    <t>C11.4.1.2</t>
  </si>
  <si>
    <t>Terminal sections for 3,81 guardrails comprising of:</t>
  </si>
  <si>
    <t>End wings to SANS 1350</t>
  </si>
  <si>
    <t>Bridge adapters to SANS 1350</t>
  </si>
  <si>
    <t>C11.4.3</t>
  </si>
  <si>
    <t>Project specific concrete barrier systems</t>
  </si>
  <si>
    <t>C11.4.3.2</t>
  </si>
  <si>
    <t>C11.4.6</t>
  </si>
  <si>
    <t>C11.4.6.2</t>
  </si>
  <si>
    <t>Plastic plates</t>
  </si>
  <si>
    <t>C11. 5</t>
  </si>
  <si>
    <t>FENCING</t>
  </si>
  <si>
    <t>C11.5.1</t>
  </si>
  <si>
    <t>Supply and erect new fencing material for new fences and for supplementing material in existing fences which are being repaired or removed:</t>
  </si>
  <si>
    <t>C11.5.1.1</t>
  </si>
  <si>
    <t>C11.5.1.7</t>
  </si>
  <si>
    <t>C11.5.1.8</t>
  </si>
  <si>
    <t>C11.5.1.9</t>
  </si>
  <si>
    <t>Straining posts, stays and anchors:</t>
  </si>
  <si>
    <t>Vertical</t>
  </si>
  <si>
    <t>Inclined</t>
  </si>
  <si>
    <t>Horizontal</t>
  </si>
  <si>
    <t>C11.5.2</t>
  </si>
  <si>
    <t>New gates (size and type indicated)</t>
  </si>
  <si>
    <t>C11.5.3</t>
  </si>
  <si>
    <t>Moving existing fences and gates:</t>
  </si>
  <si>
    <t>C11.5.3.1</t>
  </si>
  <si>
    <t>Fences:</t>
  </si>
  <si>
    <t>Security fences</t>
  </si>
  <si>
    <t>C11.5.3.2</t>
  </si>
  <si>
    <t>C11.5.4</t>
  </si>
  <si>
    <t>Dismantling existing fences and gates:</t>
  </si>
  <si>
    <t>C11.5.4.1</t>
  </si>
  <si>
    <t>C11.5.4.2</t>
  </si>
  <si>
    <t>C11.5.9</t>
  </si>
  <si>
    <t>C11.5.10</t>
  </si>
  <si>
    <t>Disposal of existing fencing materials</t>
  </si>
  <si>
    <t>C11.5.10.1</t>
  </si>
  <si>
    <t>C11.5.10.6</t>
  </si>
  <si>
    <t>C11. 6</t>
  </si>
  <si>
    <t>ROADS SIGNS</t>
  </si>
  <si>
    <t>C11.6.1</t>
  </si>
  <si>
    <t>Road signboards with painted or coloured semi-matt background. Symbols, lettering and borders in semi- matt black or in Class I retro-reflective material, where the sign board is constructed from:</t>
  </si>
  <si>
    <r>
      <t>Area 0 to 0,5 m</t>
    </r>
    <r>
      <rPr>
        <vertAlign val="superscript"/>
        <sz val="8"/>
        <color theme="1"/>
        <rFont val="Arial"/>
        <family val="2"/>
      </rPr>
      <t>2</t>
    </r>
  </si>
  <si>
    <r>
      <t>Area exceeding 0,5 m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but not 2,0 m</t>
    </r>
    <r>
      <rPr>
        <vertAlign val="superscript"/>
        <sz val="8"/>
        <color theme="1"/>
        <rFont val="Arial"/>
        <family val="2"/>
      </rPr>
      <t>2</t>
    </r>
  </si>
  <si>
    <r>
      <t>Area exceeding 2,0 m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but not 10 m</t>
    </r>
    <r>
      <rPr>
        <vertAlign val="superscript"/>
        <sz val="8"/>
        <color theme="1"/>
        <rFont val="Arial"/>
        <family val="2"/>
      </rPr>
      <t>2</t>
    </r>
  </si>
  <si>
    <r>
      <t>Area exceeding 10 m</t>
    </r>
    <r>
      <rPr>
        <vertAlign val="superscript"/>
        <sz val="8"/>
        <color theme="1"/>
        <rFont val="Arial"/>
        <family val="2"/>
      </rPr>
      <t>2</t>
    </r>
  </si>
  <si>
    <t>C11.6.1.3</t>
  </si>
  <si>
    <t>Prepainted galvanized steel plate:</t>
  </si>
  <si>
    <t>C11.6.1.4</t>
  </si>
  <si>
    <t>Prepainted galvanized steel profiles (200 mm high panels):</t>
  </si>
  <si>
    <t>C11.6.1.7</t>
  </si>
  <si>
    <t>Regulatory signs, permanent</t>
  </si>
  <si>
    <t>C11.6.1.9</t>
  </si>
  <si>
    <t>Warning signs, permanent</t>
  </si>
  <si>
    <t>C11.6.1.11</t>
  </si>
  <si>
    <t>C11.6.1.12</t>
  </si>
  <si>
    <t>C11.6.2.1</t>
  </si>
  <si>
    <t>Background of retro-reflective material:</t>
  </si>
  <si>
    <t>Class I</t>
  </si>
  <si>
    <t>Class III</t>
  </si>
  <si>
    <t>C11.6.2.2</t>
  </si>
  <si>
    <t>Lettering, symbols, numbers, arrows, emblems and borders of retro-reflective material:</t>
  </si>
  <si>
    <t>C11.6.5</t>
  </si>
  <si>
    <t>Excavation and backfilling for road sign supports (not applicable to kilometre posts)</t>
  </si>
  <si>
    <t>C11.6.5.1</t>
  </si>
  <si>
    <t>Excavating soft material and backfilling</t>
  </si>
  <si>
    <t>C11.6.5.2</t>
  </si>
  <si>
    <t>Excavating soft or intermediate material and backfilling using labour enhanced construction methods</t>
  </si>
  <si>
    <t>C11.6.5.4</t>
  </si>
  <si>
    <t>Extra over item C11.6.5.1 for hard material excavation</t>
  </si>
  <si>
    <t>C11.6.5.5</t>
  </si>
  <si>
    <t>Imported backfill material from commercial sources</t>
  </si>
  <si>
    <t>C11.6.8</t>
  </si>
  <si>
    <t>Danger plates at culverts/structures</t>
  </si>
  <si>
    <t>C11.6.8.1</t>
  </si>
  <si>
    <t>C11. 7</t>
  </si>
  <si>
    <t>C11.7.1</t>
  </si>
  <si>
    <t>Road marking:</t>
  </si>
  <si>
    <t>C11.7.1.1</t>
  </si>
  <si>
    <t>C11.7.1.2</t>
  </si>
  <si>
    <t>C11.7.1.3</t>
  </si>
  <si>
    <t>C11.7.1.4</t>
  </si>
  <si>
    <t>C11.7.1.5</t>
  </si>
  <si>
    <t>C11.7.1.6</t>
  </si>
  <si>
    <t>C11.7.1.14</t>
  </si>
  <si>
    <t>C11.7.1.15</t>
  </si>
  <si>
    <t>C11.7.1.16</t>
  </si>
  <si>
    <t>C11.7.1.18</t>
  </si>
  <si>
    <t>C11.7.1.19</t>
  </si>
  <si>
    <t>Yellow lettering and symbols</t>
  </si>
  <si>
    <t>Red lettering and symbols</t>
  </si>
  <si>
    <t>C11.7.5</t>
  </si>
  <si>
    <t>C11.7.5.1</t>
  </si>
  <si>
    <t>White paint</t>
  </si>
  <si>
    <t>C11.7.5.2</t>
  </si>
  <si>
    <t>Yellow paint</t>
  </si>
  <si>
    <t>C11.7.5.4</t>
  </si>
  <si>
    <t>Retro-reflective beads</t>
  </si>
  <si>
    <t>C11.7.6</t>
  </si>
  <si>
    <t>Pre formed road marking tape</t>
  </si>
  <si>
    <t>C11.7.6.1</t>
  </si>
  <si>
    <t>C11.7.6.2</t>
  </si>
  <si>
    <t>C11.7.7</t>
  </si>
  <si>
    <t>Road studs</t>
  </si>
  <si>
    <t>C11.7.7.1</t>
  </si>
  <si>
    <t>C11.7.7.3</t>
  </si>
  <si>
    <t>Temporary road studs compliant to SANS 1442 or 1463 (type/classification &amp; colours stated)</t>
  </si>
  <si>
    <t>C11.7.7.5</t>
  </si>
  <si>
    <t>Provision of temporary and permanent road studs</t>
  </si>
  <si>
    <t>C11.7.7.6</t>
  </si>
  <si>
    <t>Handling cost, profit and all other charges of sub item C11.7.7.5</t>
  </si>
  <si>
    <t>C11.7.8</t>
  </si>
  <si>
    <t>Setting out and premarking the lines (excluding traffic island markings, lettering and symbols)</t>
  </si>
  <si>
    <t>C11.7.9</t>
  </si>
  <si>
    <t>Re-establishing the painting unit during the defects notification period and at other instances on instruction of the Engineer</t>
  </si>
  <si>
    <t>SECTION 20.1</t>
  </si>
  <si>
    <t>SECTION 11.9</t>
  </si>
  <si>
    <t>SECTION 11.8</t>
  </si>
  <si>
    <t>SECTION 11.7</t>
  </si>
  <si>
    <t xml:space="preserve">White lines broken or unbroken </t>
  </si>
  <si>
    <t>(a) 100mm wide</t>
  </si>
  <si>
    <t>(b) 150mm wide</t>
  </si>
  <si>
    <t>(c) 500mm wide</t>
  </si>
  <si>
    <t xml:space="preserve">White lettering and symbols </t>
  </si>
  <si>
    <t>Yellow lines broken or unbroken</t>
  </si>
  <si>
    <t>Red lines broken or unbroken</t>
  </si>
  <si>
    <t>Labour enhanced hand operated pressure applied machine white lines broken or unbroken</t>
  </si>
  <si>
    <t>Labour enhanced hand operated pressure applied machine yellow lines broken or unbroken</t>
  </si>
  <si>
    <t>Labour enhanced hand operated pressure applied machine white lettering and symbols</t>
  </si>
  <si>
    <t>Labour enhanced hand operated pressure applied machine yellow lettering and symbols</t>
  </si>
  <si>
    <t>Labour enhanced hand painted kerb markings</t>
  </si>
  <si>
    <t>White (100 mm)</t>
  </si>
  <si>
    <t>Yellow (150 mm)</t>
  </si>
  <si>
    <t>Permanent road studs compliant to SANS 1442 (type 3 white &amp; yellow)</t>
  </si>
  <si>
    <t>C11.8.1</t>
  </si>
  <si>
    <t>Trimming:</t>
  </si>
  <si>
    <t>C11.8.1.1</t>
  </si>
  <si>
    <t>Machine trimming</t>
  </si>
  <si>
    <t>C11.8.1.2</t>
  </si>
  <si>
    <t>Hand trimming</t>
  </si>
  <si>
    <t>C11.8.2</t>
  </si>
  <si>
    <t>Trimming using machines for trimming or shaping (alternative to subitem C11.8.1.1):</t>
  </si>
  <si>
    <t>C11.8.2.1</t>
  </si>
  <si>
    <t>Bulldozer</t>
  </si>
  <si>
    <t>C11.8.2.2</t>
  </si>
  <si>
    <t>C11.8.3</t>
  </si>
  <si>
    <t>Preparing the areas for grassing:</t>
  </si>
  <si>
    <t>C11.8.3.1</t>
  </si>
  <si>
    <t>Ripping</t>
  </si>
  <si>
    <t>C11.8.3.2</t>
  </si>
  <si>
    <t>Scarifying for loosening topsoil</t>
  </si>
  <si>
    <t>C11.8.3.3</t>
  </si>
  <si>
    <t>Topsoiling within the road reserve where the following materials are used:</t>
  </si>
  <si>
    <t>Topsoil obtained from within the road reserve or borrow areas</t>
  </si>
  <si>
    <t>Topsoil obtained from commercial sources by the Contractor</t>
  </si>
  <si>
    <t>C11.8.3.4</t>
  </si>
  <si>
    <t>Topsoiling of borrowpits by using topsoil obtained from borrow areas or from the road reserve</t>
  </si>
  <si>
    <t>C11.8.3.5</t>
  </si>
  <si>
    <t>Providing and applying chemical fertilisers and/or soil-improvement material:</t>
  </si>
  <si>
    <t>Lime</t>
  </si>
  <si>
    <t>Superphosphate</t>
  </si>
  <si>
    <t>Limestone ammonium nitrate</t>
  </si>
  <si>
    <t>2:3:2 (22)</t>
  </si>
  <si>
    <t>3:2:1 (25)</t>
  </si>
  <si>
    <t>Other fertilisers and / or soil-improvement materials if required</t>
  </si>
  <si>
    <t>C11.8.4</t>
  </si>
  <si>
    <t>Grassing</t>
  </si>
  <si>
    <t>C11.8.4.3</t>
  </si>
  <si>
    <t>Hydroseeding:</t>
  </si>
  <si>
    <t>Providing an approved seed mixture for hydroseeding</t>
  </si>
  <si>
    <t>Providing an approved mulch</t>
  </si>
  <si>
    <t>Hydroseeding</t>
  </si>
  <si>
    <t>C11.8.5</t>
  </si>
  <si>
    <t>Watering the grass when established by topsoiling only</t>
  </si>
  <si>
    <t>C11.8.6</t>
  </si>
  <si>
    <t>Watering the already planted grass, trees and shrubs during the growing season</t>
  </si>
  <si>
    <t>C11.8.7</t>
  </si>
  <si>
    <t>Mowing the grass</t>
  </si>
  <si>
    <t>C11.8.8</t>
  </si>
  <si>
    <t>Anti-erosion compound or hydraulic mulches (specify type)</t>
  </si>
  <si>
    <t>C11.8.10</t>
  </si>
  <si>
    <t>Unspecified work for landscaping</t>
  </si>
  <si>
    <t>C11.8.12</t>
  </si>
  <si>
    <t>Removal of undesirable vegetation</t>
  </si>
  <si>
    <r>
      <t>m</t>
    </r>
    <r>
      <rPr>
        <vertAlign val="superscript"/>
        <sz val="8"/>
        <color theme="1"/>
        <rFont val="Arial"/>
        <family val="2"/>
      </rPr>
      <t>3</t>
    </r>
  </si>
  <si>
    <t>kℓ</t>
  </si>
  <si>
    <t>SECTION 11.1</t>
  </si>
  <si>
    <t>SECTION 11.2</t>
  </si>
  <si>
    <t>SECTION 11.4</t>
  </si>
  <si>
    <t>SECTION 11.5</t>
  </si>
  <si>
    <t>SECTION 11.6</t>
  </si>
  <si>
    <t>Continuously graded base or surfacing.</t>
  </si>
  <si>
    <t>ℓ</t>
  </si>
  <si>
    <t>Extra over payment items C9.1.5.1 (30mm, hand)</t>
  </si>
  <si>
    <t>Surfacing (30mm layer thickness,  stone skeletal, 13.2mm paver placing</t>
  </si>
  <si>
    <t>Establishment of equipment: rolling straight-edge &amp; three meter straight edge</t>
  </si>
  <si>
    <t>SECTION 9.1</t>
  </si>
  <si>
    <t>SECTION 8.1</t>
  </si>
  <si>
    <t>Zinc-coated barbed wire (high tensile grade, 3,15mm x 2,50mm oval shape)</t>
  </si>
  <si>
    <t>Standards (2,5kg/m, Y-shaped steel, 1850mm long)</t>
  </si>
  <si>
    <t>Droppers (0,56kg/m ridgeback pattern steel, 1400mm long)</t>
  </si>
  <si>
    <t>HARD EXCAVATION BY BLASTING</t>
  </si>
  <si>
    <t>C12.10.1</t>
  </si>
  <si>
    <t>Excavation in hard rock using controlled blasting techniques</t>
  </si>
  <si>
    <t>C12.10</t>
  </si>
  <si>
    <t>SECTION 12.10</t>
  </si>
  <si>
    <t>Steel straining posts (101.6mm outside diameter, 2.95mm wall thickness fully galvanized with base plate and pressed mushroom top: 2 130mm long</t>
  </si>
  <si>
    <t>Steel stays and anchors (60.33mm outside diameter, 2.95mm wall thickness, fully galvanised with base plate: 2 130mm long</t>
  </si>
  <si>
    <t>Steel stays and anchors (60mm diameter, 3,0mm wall thickness, fully galvanized 2 400mm long</t>
  </si>
  <si>
    <t xml:space="preserve">(a)    </t>
  </si>
  <si>
    <t>Single leaf, Government  pattern farm</t>
  </si>
  <si>
    <t xml:space="preserve">         </t>
  </si>
  <si>
    <t>gate (heavy) to CKS 146:</t>
  </si>
  <si>
    <t xml:space="preserve">(i)   </t>
  </si>
  <si>
    <t>4,2m wide; 1,4m high</t>
  </si>
  <si>
    <t xml:space="preserve">(b)    </t>
  </si>
  <si>
    <t>Double leaf, 1 400mm high Government</t>
  </si>
  <si>
    <t>pattern farm gate (heavy) to CKS 146:</t>
  </si>
  <si>
    <t xml:space="preserve">(i)    </t>
  </si>
  <si>
    <t>2 x 4,2m wide</t>
  </si>
  <si>
    <t>Gates (all types)</t>
  </si>
  <si>
    <t>Repairing existing fences (all Types)</t>
  </si>
  <si>
    <t>Extra over C11.4.1.1(a) for excavating holes of posts using labour enhanced methods (soft and intermediate)</t>
  </si>
  <si>
    <t>Galvanized gabion boxes (Mesh Type 80 to SANS 1580:2005, having 3,4mm o/d frame wire and 2,7mm o/d mesh wire:)</t>
  </si>
  <si>
    <t>2,0m x 0,5m x 0,5m</t>
  </si>
  <si>
    <t>Galvanized gabion mattresses (Mesh Type 80 to SANS 1580:2005, having 3,4mm o/d frame wire and 2,7mm o/d mesh wire:)</t>
  </si>
  <si>
    <t xml:space="preserve">4,0m x 1,0m x 0,3m </t>
  </si>
  <si>
    <t xml:space="preserve">Geotextile </t>
  </si>
  <si>
    <t>Grouted stone pitching on a concrete bed (100mm thickness)</t>
  </si>
  <si>
    <r>
      <t xml:space="preserve">Concrete edge beams </t>
    </r>
    <r>
      <rPr>
        <sz val="8"/>
        <color theme="1"/>
        <rFont val="Arial"/>
        <family val="2"/>
      </rPr>
      <t>(Class 15/19)</t>
    </r>
  </si>
  <si>
    <t>(i) 300 x 150 x 50 Mountable kerb (fig 8a)</t>
  </si>
  <si>
    <t>(i) 300 x 200 x 50 Mountable kerb (class 25/19)</t>
  </si>
  <si>
    <t>Prefabricated concrete chutes (Class 25/19)</t>
  </si>
  <si>
    <t>Cast in situ concrete chutes (Class 25/19)</t>
  </si>
  <si>
    <t>Concrete  (Class 25/19)</t>
  </si>
  <si>
    <t>Formwork</t>
  </si>
  <si>
    <t>Class F1 surface finish</t>
  </si>
  <si>
    <t>Class U2 surface finish</t>
  </si>
  <si>
    <t xml:space="preserve">Grouted stone pitching </t>
  </si>
  <si>
    <t>SECTION 3.3</t>
  </si>
  <si>
    <t>SECTION 6.2</t>
  </si>
  <si>
    <t>Grouted stone pitching on a concrete bed (class 15/19)</t>
  </si>
  <si>
    <t>Cast in situ concrete chutes:</t>
  </si>
  <si>
    <t xml:space="preserve">To sides with formwork on both internal and external faces </t>
  </si>
  <si>
    <t>Concrete screed or backfill below chutes (100mm, class 15/19)</t>
  </si>
  <si>
    <t>From commercial sources (G5)</t>
  </si>
  <si>
    <t>From sources on site (G5)</t>
  </si>
  <si>
    <t>In Class A bedding, screeds, concrete backfill and the encasing for pipes, including formwork, (class 25/19)</t>
  </si>
  <si>
    <t>In complete in situ floor slabs for rectangular culverts, manholes and catchpits including formwork, joints and Class U2 surface finish (class 25/19) (installed at a standard depth of 1,0 m)</t>
  </si>
  <si>
    <t>In walls, excluding formwork but including Class U2 surface finish (class 25/19)</t>
  </si>
  <si>
    <t>In roof slabs for rectangular culverts, excluding formwork but including Class U2 surfacing finish and joints (class 25/19)</t>
  </si>
  <si>
    <t>In inlet and outlet structures including kerbs, chutes and downpipes, skewed ends, catchpits, manholes, thrust and anchor blocks, excluding formwork but including Class U2 surfacing finish (class 25/19)</t>
  </si>
  <si>
    <t>Formwork of concrete under items C3.2.7.3 to 5 above (smooth)</t>
  </si>
  <si>
    <t>SECTION 4.1</t>
  </si>
  <si>
    <t>For borrow pits (ref to geotehnical investigation report)</t>
  </si>
  <si>
    <t>Borrow pits (ref to geotehnical investigation report)</t>
  </si>
  <si>
    <t>Quarries</t>
  </si>
  <si>
    <t>SECTION 4.2</t>
  </si>
  <si>
    <r>
      <t>Cuttings exceeding 5 000 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up to 10 000 m</t>
    </r>
    <r>
      <rPr>
        <vertAlign val="superscript"/>
        <sz val="8"/>
        <rFont val="Arial"/>
        <family val="2"/>
      </rPr>
      <t xml:space="preserve">3 </t>
    </r>
  </si>
  <si>
    <t>(i) Method 1 to River banks to excess 20m beyond each wign walls</t>
  </si>
  <si>
    <t>(ii) Method 1 to Approach embankment areas</t>
  </si>
  <si>
    <t>(b) In all other classes of materials</t>
  </si>
  <si>
    <t>(a) Galvanized gabion boxes:</t>
  </si>
  <si>
    <t xml:space="preserve">    (i) 1,0 x 1,0 x 1,0m </t>
  </si>
  <si>
    <t xml:space="preserve">        dia. galvanized wire mesh</t>
  </si>
  <si>
    <t>(a) Grade 3:</t>
  </si>
  <si>
    <t>(i) Non Woven</t>
  </si>
  <si>
    <t>C13.1</t>
  </si>
  <si>
    <t>FOUNDATIONS</t>
  </si>
  <si>
    <t>C13.1.3</t>
  </si>
  <si>
    <t>Excavation:</t>
  </si>
  <si>
    <t>C13.1.3.1</t>
  </si>
  <si>
    <t>C13.1.3.2</t>
  </si>
  <si>
    <t>C13.1.3.3</t>
  </si>
  <si>
    <t>C13.1.6</t>
  </si>
  <si>
    <t>C13.1.6.1</t>
  </si>
  <si>
    <t>C13.1.7</t>
  </si>
  <si>
    <t>Backfill to excavations utilising:</t>
  </si>
  <si>
    <t>C13.1.7.1</t>
  </si>
  <si>
    <t>C13.1.7.2</t>
  </si>
  <si>
    <t>Imported material</t>
  </si>
  <si>
    <t>C13.1.9</t>
  </si>
  <si>
    <t>C13.1.10</t>
  </si>
  <si>
    <t>C13.1.12</t>
  </si>
  <si>
    <t>C13.1.14</t>
  </si>
  <si>
    <t>Foundation fill consisting of:</t>
  </si>
  <si>
    <t>C13.1.14.1</t>
  </si>
  <si>
    <t>C13.1.14.2</t>
  </si>
  <si>
    <t>C13.1.14.4</t>
  </si>
  <si>
    <t>C13.1.20</t>
  </si>
  <si>
    <t>C13.1.20.1</t>
  </si>
  <si>
    <t>C13.1.22</t>
  </si>
  <si>
    <t>C13.2</t>
  </si>
  <si>
    <t>FALSEWORK, FORMWORK AND CONCRETE FINISH</t>
  </si>
  <si>
    <t>C13.2.1</t>
  </si>
  <si>
    <t>C13.2.2</t>
  </si>
  <si>
    <t>C13.2.3</t>
  </si>
  <si>
    <t>C13.3</t>
  </si>
  <si>
    <t>STEEL REINFORCEMENT</t>
  </si>
  <si>
    <t>C13.3.1</t>
  </si>
  <si>
    <t>Reinforcement for:</t>
  </si>
  <si>
    <t>C13.3.1.1</t>
  </si>
  <si>
    <t>C13.4</t>
  </si>
  <si>
    <t>CONCRETE</t>
  </si>
  <si>
    <t>C13.4.1</t>
  </si>
  <si>
    <t>Cast in situ concrete (Class of concrete and use or position in structure stated):</t>
  </si>
  <si>
    <t>C13.4.1.1</t>
  </si>
  <si>
    <t>C13.4.11</t>
  </si>
  <si>
    <t>Complete demolition and disposal of existing structural concrete elements or parts existing structures:</t>
  </si>
  <si>
    <t>C13.4.13</t>
  </si>
  <si>
    <t>C13.4.13.1</t>
  </si>
  <si>
    <t>C13.7</t>
  </si>
  <si>
    <t>JOINTS</t>
  </si>
  <si>
    <t>C13.7.9</t>
  </si>
  <si>
    <t>Specialist proprietary expansion joints:</t>
  </si>
  <si>
    <t>C13.7.9.1</t>
  </si>
  <si>
    <t>Prime cost sum allowed for purchasing and taking delivery of expansion joints</t>
  </si>
  <si>
    <t>C13.7.9.2</t>
  </si>
  <si>
    <t>Percentage on prime cost sum for charges and profit</t>
  </si>
  <si>
    <t>C13.7.10</t>
  </si>
  <si>
    <t>Installation of specialist proprietary expansion joints:</t>
  </si>
  <si>
    <t>C13.7.10.1</t>
  </si>
  <si>
    <t>C13.8</t>
  </si>
  <si>
    <t>ANCILLARY STRUCTURAL ELEMENTS</t>
  </si>
  <si>
    <t>C13.8.6</t>
  </si>
  <si>
    <t>Service ducts in structures</t>
  </si>
  <si>
    <t>C13.8.6.1</t>
  </si>
  <si>
    <t>C13.8.6.2</t>
  </si>
  <si>
    <t>Joint in ducts at bridge deck expansion joints</t>
  </si>
  <si>
    <t>C13.8.7</t>
  </si>
  <si>
    <t>C13.8.7.3</t>
  </si>
  <si>
    <t>Numbers formed in concrete</t>
  </si>
  <si>
    <t>C13.8.10</t>
  </si>
  <si>
    <t>Drainage pipes and weep holes:</t>
  </si>
  <si>
    <t>C13.8.10.1</t>
  </si>
  <si>
    <t>Drainage pipes:</t>
  </si>
  <si>
    <t>C13.8.10.2</t>
  </si>
  <si>
    <t>Weep holes:</t>
  </si>
  <si>
    <t>11.1-B</t>
  </si>
  <si>
    <t>11.2-B</t>
  </si>
  <si>
    <t>11.4-B</t>
  </si>
  <si>
    <t>13.1-B</t>
  </si>
  <si>
    <t>13.2-B</t>
  </si>
  <si>
    <t>13.3-B</t>
  </si>
  <si>
    <t>13.4-B</t>
  </si>
  <si>
    <t>13.7-B</t>
  </si>
  <si>
    <t>13.8-B</t>
  </si>
  <si>
    <t>SCHEDULE B:   STRUCTURES</t>
  </si>
  <si>
    <t>SCHEDULE A:   ROADWORKS</t>
  </si>
  <si>
    <t>TOTAL SCHEDULE A: ROADWORKS</t>
  </si>
  <si>
    <t>TOTAL SCHEDULE B: STRUCTURE</t>
  </si>
  <si>
    <t>E</t>
  </si>
  <si>
    <t>E1</t>
  </si>
  <si>
    <t>E2</t>
  </si>
  <si>
    <t>E3</t>
  </si>
  <si>
    <t>E4</t>
  </si>
  <si>
    <t>ENVIROMENTAL MANAGEMENT PLAN &amp; PENALTIES</t>
  </si>
  <si>
    <t>CALCULATION OF TENDER SUM</t>
  </si>
  <si>
    <t>SUBTOTAL (A)</t>
  </si>
  <si>
    <t>SUBTOTAL (B)</t>
  </si>
  <si>
    <t>ADD VALUE ADDED TAX @ 15% OF SUBTOTAL ( B)</t>
  </si>
  <si>
    <t>Signed</t>
  </si>
  <si>
    <t>Name</t>
  </si>
  <si>
    <t>Position</t>
  </si>
  <si>
    <t>Date</t>
  </si>
  <si>
    <t>Tendered</t>
  </si>
  <si>
    <t>ENVIRONMENTAL MANAGEMENT PLAN AND PENALTIES</t>
  </si>
  <si>
    <t>Numbers for structures</t>
  </si>
  <si>
    <t>Drain pipes (110mm dia. uPVC)-bridge deck</t>
  </si>
  <si>
    <t xml:space="preserve">m </t>
  </si>
  <si>
    <t>Weepholes (75mm dia. uPVC) wing-walls</t>
  </si>
  <si>
    <t>Existing Bridge culvert</t>
  </si>
  <si>
    <r>
      <t xml:space="preserve">Transporting and erecting precast concrete members </t>
    </r>
    <r>
      <rPr>
        <sz val="8"/>
        <color theme="1"/>
        <rFont val="Arial"/>
        <family val="2"/>
      </rPr>
      <t>(3600 x 3000 x 1200 Frames)</t>
    </r>
  </si>
  <si>
    <t>Strength concrete (class 25/30MPa):</t>
  </si>
  <si>
    <t>Class (30/19MPa)</t>
  </si>
  <si>
    <t>For Blinding</t>
  </si>
  <si>
    <t>Steel reinforcement for:</t>
  </si>
  <si>
    <t>Bridge walls</t>
  </si>
  <si>
    <t>Bridge deck</t>
  </si>
  <si>
    <t xml:space="preserve">Approach Slabs </t>
  </si>
  <si>
    <t xml:space="preserve">Concrete Guard Posts </t>
  </si>
  <si>
    <t>Formwork to provide:</t>
  </si>
  <si>
    <t xml:space="preserve">Vertical formwork </t>
  </si>
  <si>
    <t xml:space="preserve">    (i) Portal Frames and Wing-walls</t>
  </si>
  <si>
    <t xml:space="preserve">    (ii) Edges of approach slabs</t>
  </si>
  <si>
    <t xml:space="preserve">     (i) Exposed surfaces to bridge deck and concrete</t>
  </si>
  <si>
    <t xml:space="preserve">         Guard posts</t>
  </si>
  <si>
    <t xml:space="preserve">Horizontal formwork </t>
  </si>
  <si>
    <t>Access and drainage</t>
  </si>
  <si>
    <t>(a) Access</t>
  </si>
  <si>
    <t>(b) Drainage where no access has been provided</t>
  </si>
  <si>
    <t>Material from the excavation</t>
  </si>
  <si>
    <t>Overbreak in excavation in hard material</t>
  </si>
  <si>
    <t xml:space="preserve">Rock fill </t>
  </si>
  <si>
    <t>Crushed stone fill</t>
  </si>
  <si>
    <t>Dowel bars</t>
  </si>
  <si>
    <t>High tensile bars</t>
  </si>
  <si>
    <t>(a)  25mm dia 2,0m length (Provisional)</t>
  </si>
  <si>
    <t>Foundation lining:</t>
  </si>
  <si>
    <t>Geo-fabric Kaymat -U19 (Provisional)</t>
  </si>
  <si>
    <t>m³-km</t>
  </si>
  <si>
    <t>Fill within restricted area</t>
  </si>
  <si>
    <t>Pre-treatment of 125mm base gravel layer</t>
  </si>
  <si>
    <t>Cement CEM II (B-V) (V-S) 32.5N</t>
  </si>
  <si>
    <t>CEM V (A-V) 32.5N</t>
  </si>
  <si>
    <t xml:space="preserve">t </t>
  </si>
  <si>
    <t>SECTION 5.1</t>
  </si>
  <si>
    <t>SECTION 5.4</t>
  </si>
  <si>
    <t>SECTION 4.4</t>
  </si>
  <si>
    <t>SECTION 5.2</t>
  </si>
  <si>
    <t>SECTION 5.3</t>
  </si>
  <si>
    <t>TOTAL CARRIED FORWARD TO SUMMARY A</t>
  </si>
  <si>
    <t>SUMMARY A</t>
  </si>
  <si>
    <t>TOTAL CARRIED FORWARD TO SUMMARY B</t>
  </si>
  <si>
    <t>SUMMARY B</t>
  </si>
  <si>
    <t>Stabilised gravel layer (150mm) trial section</t>
  </si>
  <si>
    <t>Lower selected subgrade layer (150mm G9) compacted to 93 % of MDD</t>
  </si>
  <si>
    <r>
      <t>m</t>
    </r>
    <r>
      <rPr>
        <vertAlign val="superscript"/>
        <sz val="8"/>
        <color theme="1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</si>
  <si>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t>Lower subbase gravel layer (unstabilised) (150mm G7) compacted to 95 % of MDD</t>
  </si>
  <si>
    <t>Upper subbase gravel layer (150mm C4) compacted to 97 % of MDD</t>
  </si>
  <si>
    <t>Sand layer (100mm) compacted to 97 % of MDD</t>
  </si>
  <si>
    <r>
      <t>m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-pass</t>
    </r>
  </si>
  <si>
    <r>
      <t>For fills 1,0 km in length when less than 10 000 m</t>
    </r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</t>
    </r>
  </si>
  <si>
    <t>TOTAL TO FORM OF OFFER</t>
  </si>
  <si>
    <t>For the Tenderer:</t>
  </si>
  <si>
    <t>LOADING AND HAULING</t>
  </si>
  <si>
    <t>Thormo Expansion Joint or similar approved between deck  slabs, and approach slab</t>
  </si>
  <si>
    <t>SECTION 11.1 - B</t>
  </si>
  <si>
    <t>SECTION 13.8 - B</t>
  </si>
  <si>
    <t>HDPE pipes (2 x 125mm)</t>
  </si>
  <si>
    <t>SECTION 13.7 - B</t>
  </si>
  <si>
    <t>SECTION 13.4 - B</t>
  </si>
  <si>
    <t>SECTION 13.3 - B</t>
  </si>
  <si>
    <t>SECTION 13.2 - B</t>
  </si>
  <si>
    <t>Mild steel bars</t>
  </si>
  <si>
    <t>High-yield-stress steel bars Y16</t>
  </si>
  <si>
    <t>Welded Steel Mesh Fabric-888</t>
  </si>
  <si>
    <t>Foundation and Wing-walls:</t>
  </si>
  <si>
    <t xml:space="preserve">    (i) Vertical side of foundations</t>
  </si>
  <si>
    <t>SECTION 13.1 - B</t>
  </si>
  <si>
    <t>0 m up to 1,5m</t>
  </si>
  <si>
    <t>Excavating soft material situated within the following successive depth ranges:</t>
  </si>
  <si>
    <t>&gt; 1,5m and &lt; 3,0m</t>
  </si>
  <si>
    <t xml:space="preserve"> Extra over subitem (a) for excavation in hard material irrespective of depth</t>
  </si>
  <si>
    <t xml:space="preserve"> Extra over subitem (a) for additional excavation required by engineer after the </t>
  </si>
  <si>
    <t>excavation has been completed</t>
  </si>
  <si>
    <t>Haul in excess of 1.0 km on excavated material and on material imported for</t>
  </si>
  <si>
    <t xml:space="preserve"> backfill, foundationfill and fill for working platform</t>
  </si>
  <si>
    <t>Mass concrete Class 15/38</t>
  </si>
  <si>
    <t>On timber posts (Drawing reference: TSAR/TD/GR/01)</t>
  </si>
  <si>
    <t>SECTION 11.4 - B</t>
  </si>
  <si>
    <t>SECTION 11.2 - B</t>
  </si>
  <si>
    <t>ADD CONTRACT PRICE ADJUSTMENT @ 2.5% OF SUBTOTAL (A) APPLICABLE FROM MONTH 7 AFTER COMMENCEMENT DATE</t>
  </si>
  <si>
    <t>ADD CONTINGENCIES @ 5% SUBTOTAL (A)</t>
  </si>
  <si>
    <t>C11.7.1.17</t>
  </si>
  <si>
    <t>Labour enhanced hand operated pressure applied machine redlines broken or unbroken</t>
  </si>
  <si>
    <t>C11.7.1.13</t>
  </si>
  <si>
    <t>Labour enhanced hand painted transverse lines for speed hump</t>
  </si>
  <si>
    <t>Contractor's charge to allow for handling costs and profit in respect of subitem C1.3.3</t>
  </si>
  <si>
    <t>[NB. The combined total tendered amount for sections C1.2 and C1.3 shall not exceed 15%</t>
  </si>
  <si>
    <t>600 mm diameter (1,4mm thickness chromadek, background and symbol retro-reflective class I)</t>
  </si>
  <si>
    <t>900 mm diameter (1,4mm thickness chromadek, background and symbol retro-reflective class I)</t>
  </si>
  <si>
    <t>1200 mm diameter (1,4mm thickness chromadek, background and symbol retro-reflective class I)</t>
  </si>
  <si>
    <t>Supplementary plates to permanent regulatory or warning signs  (1,4mm thickness chromadek, background and symbol retro-reflective class I)</t>
  </si>
  <si>
    <t>Supplementary plates to temporary regulatory or warning signs  (1,4mm thickness chromadek, background and symbol retro-reflective class I)</t>
  </si>
  <si>
    <t>Size 150 x 600 mm (galvanised post and retro-reflective class I)</t>
  </si>
  <si>
    <t>C11.4.6.1</t>
  </si>
  <si>
    <t>Steel plates</t>
  </si>
  <si>
    <t xml:space="preserve">Precast concrete New Jersey barriers </t>
  </si>
  <si>
    <t>Geotextile (KAYMAT Grade U24 or similar approved)</t>
  </si>
  <si>
    <t>Continuously graded base or surfacing (10NMPS, standard condition IB).</t>
  </si>
  <si>
    <t>C8.1.1</t>
  </si>
  <si>
    <t>Prime Coat</t>
  </si>
  <si>
    <t>C8.1.1.1</t>
  </si>
  <si>
    <t>MC-30 cut-back bitumen</t>
  </si>
  <si>
    <t>SMME Growth Support in procurement</t>
  </si>
  <si>
    <t>Training venue</t>
  </si>
  <si>
    <t>Gravel shoulder layer (150mm) compacted to 95 % of MDD</t>
  </si>
  <si>
    <t>Lower selected subgrade layer (150mm) compacted to 93 % of MDD</t>
  </si>
  <si>
    <t>Crushed stone base layer (150mm) trial section</t>
  </si>
  <si>
    <t>Addition of cementitious stabilisation agents for pavement layers</t>
  </si>
  <si>
    <t>Addition of cementitious stabilisation agents for pavement layers and spreading the agent using bags and labour enhancement methods.</t>
  </si>
  <si>
    <t>E1.1</t>
  </si>
  <si>
    <t>E1.2</t>
  </si>
  <si>
    <t>E1.3</t>
  </si>
  <si>
    <t>2600mm girth or less</t>
  </si>
  <si>
    <t>Greater than 2600mm, but less than 6180mm girth</t>
  </si>
  <si>
    <t>Greater than 61800mm girth</t>
  </si>
  <si>
    <t>E2.1</t>
  </si>
  <si>
    <t>Hazardous chemical/oil spill and/or dumping in non-approved sites</t>
  </si>
  <si>
    <t>E2.2</t>
  </si>
  <si>
    <t>General damage to sensitive environments</t>
  </si>
  <si>
    <t>E2.3</t>
  </si>
  <si>
    <t>Damage to cultural and historical sites</t>
  </si>
  <si>
    <t>E2.4</t>
  </si>
  <si>
    <t>Pollution of water sources</t>
  </si>
  <si>
    <t>E2.5</t>
  </si>
  <si>
    <t>Unauthorised blasting activities</t>
  </si>
  <si>
    <t>E2.6</t>
  </si>
  <si>
    <t xml:space="preserve"> Uncontrolled/unmanaged erosion per incident, depending on environment impacts (over and above rehabilitation at contractor’s cost)</t>
  </si>
  <si>
    <t>E3.1</t>
  </si>
  <si>
    <t>E3.2</t>
  </si>
  <si>
    <t>E3.3</t>
  </si>
  <si>
    <t>E3.4</t>
  </si>
  <si>
    <t>E3.5</t>
  </si>
  <si>
    <t>E3.6</t>
  </si>
  <si>
    <t>E3.7</t>
  </si>
  <si>
    <t>E3.8</t>
  </si>
  <si>
    <t>E3.9</t>
  </si>
  <si>
    <t>E3.10</t>
  </si>
  <si>
    <t>E4.1</t>
  </si>
  <si>
    <t>E4.2</t>
  </si>
  <si>
    <t>Time-related penalty if remedial action not taken within the timeframe agreed with the Employer's Agent or his representative</t>
  </si>
  <si>
    <t>(Littering on site</t>
  </si>
  <si>
    <t>Lighting of illegal fires on site</t>
  </si>
  <si>
    <t xml:space="preserve"> Persistent or un-repaired fuel and oil leaks</t>
  </si>
  <si>
    <t>Excess dust or excess noise emanating from site</t>
  </si>
  <si>
    <t>Dumping of milled material in side drains or on grassed areas</t>
  </si>
  <si>
    <t>Possession or use of intoxicating substances on site</t>
  </si>
  <si>
    <t>Any vehicles being driven in excess of designated speed limits</t>
  </si>
  <si>
    <t>Removal and/or damage to flora or cultural or heritage objects on site, and/or killing of wildlife</t>
  </si>
  <si>
    <t>Illegal hunting</t>
  </si>
  <si>
    <t>Urination and defecation anywhere except in designated areas</t>
  </si>
  <si>
    <t>Fixed penalty per occurance</t>
  </si>
  <si>
    <t>SECTION E - ENVIRONMENTAL MANAGEMENT PLAN &amp; PENALTIES</t>
  </si>
  <si>
    <t xml:space="preserve">     (i) Foundation Raft/Wing walls</t>
  </si>
  <si>
    <t xml:space="preserve">     (ii) Concrete infill to walls</t>
  </si>
  <si>
    <t xml:space="preserve">     (iii) Bridge deck Slab</t>
  </si>
  <si>
    <t xml:space="preserve">     (iv) Approach Slabs</t>
  </si>
  <si>
    <t xml:space="preserve">     (v) Concrete Guard Posts</t>
  </si>
  <si>
    <t>Class F2 surface finish to:</t>
  </si>
  <si>
    <t>Class F3 surface finish to:</t>
  </si>
  <si>
    <t>Class F3 surface finish to soffit of bridge deck:</t>
  </si>
  <si>
    <t>All types</t>
  </si>
  <si>
    <t>Stone skeletal mix – continuously graded(30mm, 10NMPS, standard condition IB).</t>
  </si>
  <si>
    <t>Asphalt layers (Stone skeketal mixes, 30mm paver placing technique)</t>
  </si>
  <si>
    <t>Stable – grade 30 % net bitumen emulsion as specified. Applied with a calibrated distributer</t>
  </si>
  <si>
    <t>Pre-treatment of 125mm gravel layer using labour enhanced methods of construction</t>
  </si>
  <si>
    <t>of the tender sum for the road &amp; structure construction, excluding contigencies &amp; VAT]</t>
  </si>
  <si>
    <r>
      <t xml:space="preserve">Provisional Sum for local SMME's Contractor (The rate includes P&amp;Gs for purchasing tools &amp; equipments where necessary for </t>
    </r>
    <r>
      <rPr>
        <b/>
        <sz val="8"/>
        <rFont val="Arial"/>
        <family val="2"/>
      </rPr>
      <t xml:space="preserve">local </t>
    </r>
    <r>
      <rPr>
        <sz val="8"/>
        <rFont val="Arial"/>
        <family val="2"/>
      </rPr>
      <t>SMMEs  for execution of Works package allocated to SMMEs as per the BoQ approved by the Employer's Agent)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</si>
</sst>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R&quot;\ #,##0.00"/>
    <numFmt numFmtId="166" formatCode="_-[$R-1C09]* #,##0.00_-;\-[$R-1C09]* #,##0.00_-;_-[$R-1C09]* &quot;-&quot;??_-;_-@_-"/>
    <numFmt numFmtId="167" formatCode="_ * #,##0.00_ ;_ * \-#,##0.00_ ;_ * &quot;-&quot;??_ ;_ @_ "/>
    <numFmt numFmtId="168" formatCode="#,##0.00;[Red]\(#,##0.00\)"/>
    <numFmt numFmtId="169" formatCode="_ &quot;R&quot;\ * #,##0.00_ ;_ &quot;R&quot;\ * \-#,##0.00_ ;_ &quot;R&quot;\ * &quot;-&quot;??_ ;_ @_ "/>
    <numFmt numFmtId="170" formatCode="0.0%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theme="0" tint="-0.34998626667073579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0"/>
      <name val="Arial"/>
      <family val="2"/>
    </font>
    <font>
      <sz val="9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vertAlign val="superscript"/>
      <sz val="8"/>
      <color theme="1"/>
      <name val="Arial"/>
      <family val="2"/>
    </font>
    <font>
      <sz val="8"/>
      <color theme="1"/>
      <name val="Times New Roman"/>
      <family val="1"/>
    </font>
    <font>
      <b/>
      <sz val="24"/>
      <name val="Arial"/>
      <family val="2"/>
    </font>
    <font>
      <u/>
      <sz val="10"/>
      <color indexed="12"/>
      <name val="Arial"/>
      <family val="2"/>
    </font>
    <font>
      <sz val="10"/>
      <name val="MS Sans Serif"/>
      <charset val="134"/>
    </font>
    <font>
      <u/>
      <sz val="11"/>
      <color theme="10"/>
      <name val="Calibri"/>
      <family val="2"/>
    </font>
    <font>
      <b/>
      <sz val="8"/>
      <color rgb="FFFF0000"/>
      <name val="Arial"/>
      <family val="2"/>
    </font>
    <font>
      <b/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mediumDashed">
        <color auto="1"/>
      </bottom>
      <diagonal/>
    </border>
    <border>
      <left style="thick">
        <color indexed="64"/>
      </left>
      <right/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3" fontId="1" fillId="0" borderId="43" applyProtection="0"/>
    <xf numFmtId="169" fontId="2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5" fillId="0" borderId="0"/>
    <xf numFmtId="0" fontId="26" fillId="0" borderId="0" applyNumberFormat="0" applyFill="0" applyBorder="0" applyAlignment="0" applyProtection="0">
      <alignment vertical="top"/>
      <protection locked="0"/>
    </xf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431">
    <xf numFmtId="0" fontId="0" fillId="0" borderId="0" xfId="0"/>
    <xf numFmtId="0" fontId="4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6" fillId="0" borderId="4" xfId="1" applyFont="1" applyBorder="1" applyAlignment="1">
      <alignment vertical="center" wrapText="1"/>
    </xf>
    <xf numFmtId="0" fontId="6" fillId="0" borderId="0" xfId="1" applyFont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2" xfId="1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/>
    </xf>
    <xf numFmtId="3" fontId="6" fillId="0" borderId="6" xfId="6" applyNumberFormat="1" applyFont="1" applyBorder="1" applyAlignment="1">
      <alignment horizontal="center" vertical="center"/>
    </xf>
    <xf numFmtId="0" fontId="6" fillId="0" borderId="0" xfId="1" applyFont="1"/>
    <xf numFmtId="0" fontId="5" fillId="0" borderId="6" xfId="1" applyFont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0" xfId="1" applyFont="1" applyBorder="1" applyAlignment="1">
      <alignment horizontal="justify" vertical="center" wrapText="1"/>
    </xf>
    <xf numFmtId="4" fontId="6" fillId="0" borderId="6" xfId="6" applyNumberFormat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justify" vertical="center" wrapText="1"/>
    </xf>
    <xf numFmtId="0" fontId="6" fillId="0" borderId="6" xfId="1" applyFont="1" applyBorder="1" applyAlignment="1">
      <alignment horizontal="justify" vertical="center" wrapText="1"/>
    </xf>
    <xf numFmtId="4" fontId="6" fillId="0" borderId="6" xfId="1" applyNumberFormat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vertical="center" wrapText="1"/>
    </xf>
    <xf numFmtId="0" fontId="5" fillId="0" borderId="6" xfId="1" applyFont="1" applyBorder="1" applyAlignment="1">
      <alignment horizontal="left" vertical="center" wrapText="1"/>
    </xf>
    <xf numFmtId="3" fontId="6" fillId="0" borderId="6" xfId="1" applyNumberFormat="1" applyFont="1" applyBorder="1" applyAlignment="1">
      <alignment horizontal="center" vertical="center"/>
    </xf>
    <xf numFmtId="0" fontId="6" fillId="0" borderId="6" xfId="1" applyFont="1" applyBorder="1" applyAlignment="1">
      <alignment horizontal="left" vertical="center" wrapText="1"/>
    </xf>
    <xf numFmtId="2" fontId="6" fillId="0" borderId="6" xfId="1" applyNumberFormat="1" applyFont="1" applyFill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0" xfId="1" applyNumberFormat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 applyBorder="1" applyAlignment="1">
      <alignment horizontal="left" wrapText="1"/>
    </xf>
    <xf numFmtId="2" fontId="6" fillId="0" borderId="6" xfId="1" applyNumberFormat="1" applyFont="1" applyBorder="1" applyAlignment="1">
      <alignment horizontal="center" vertical="center"/>
    </xf>
    <xf numFmtId="0" fontId="5" fillId="0" borderId="15" xfId="1" applyFont="1" applyBorder="1" applyAlignment="1">
      <alignment horizontal="justify" vertical="center" wrapText="1"/>
    </xf>
    <xf numFmtId="0" fontId="6" fillId="0" borderId="15" xfId="1" applyFont="1" applyBorder="1" applyAlignment="1">
      <alignment horizontal="justify" vertical="center" wrapText="1"/>
    </xf>
    <xf numFmtId="0" fontId="6" fillId="0" borderId="0" xfId="1" applyFont="1" applyBorder="1" applyAlignment="1">
      <alignment vertical="center" wrapText="1"/>
    </xf>
    <xf numFmtId="2" fontId="6" fillId="0" borderId="4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vertical="center" wrapText="1"/>
    </xf>
    <xf numFmtId="2" fontId="5" fillId="0" borderId="0" xfId="1" applyNumberFormat="1" applyFont="1" applyBorder="1" applyAlignment="1">
      <alignment horizontal="center" vertical="center"/>
    </xf>
    <xf numFmtId="0" fontId="7" fillId="0" borderId="15" xfId="1" applyFont="1" applyBorder="1" applyAlignment="1">
      <alignment horizontal="justify" vertical="center" wrapText="1"/>
    </xf>
    <xf numFmtId="0" fontId="6" fillId="0" borderId="15" xfId="1" applyFont="1" applyBorder="1" applyAlignment="1">
      <alignment vertical="center" wrapText="1"/>
    </xf>
    <xf numFmtId="43" fontId="6" fillId="0" borderId="10" xfId="3" applyFont="1" applyBorder="1" applyAlignment="1">
      <alignment horizontal="center" vertical="center"/>
    </xf>
    <xf numFmtId="43" fontId="6" fillId="0" borderId="0" xfId="3" applyFont="1" applyBorder="1" applyAlignment="1">
      <alignment horizontal="center" vertical="center"/>
    </xf>
    <xf numFmtId="2" fontId="6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wrapText="1"/>
    </xf>
    <xf numFmtId="0" fontId="5" fillId="0" borderId="0" xfId="1" applyFont="1" applyBorder="1" applyAlignment="1">
      <alignment vertical="center" wrapText="1"/>
    </xf>
    <xf numFmtId="43" fontId="6" fillId="0" borderId="0" xfId="3" applyFont="1" applyAlignment="1">
      <alignment horizontal="center"/>
    </xf>
    <xf numFmtId="0" fontId="9" fillId="0" borderId="0" xfId="0" applyFont="1" applyAlignment="1">
      <alignment horizontal="center" vertical="center"/>
    </xf>
    <xf numFmtId="2" fontId="5" fillId="0" borderId="6" xfId="1" applyNumberFormat="1" applyFont="1" applyBorder="1" applyAlignment="1">
      <alignment horizontal="center" vertical="center"/>
    </xf>
    <xf numFmtId="0" fontId="5" fillId="0" borderId="15" xfId="1" applyFont="1" applyBorder="1" applyAlignment="1">
      <alignment horizontal="justify" vertical="top" wrapText="1"/>
    </xf>
    <xf numFmtId="0" fontId="7" fillId="0" borderId="6" xfId="1" applyFont="1" applyBorder="1" applyAlignment="1">
      <alignment horizontal="center" vertical="center"/>
    </xf>
    <xf numFmtId="0" fontId="6" fillId="0" borderId="15" xfId="1" applyFont="1" applyFill="1" applyBorder="1" applyAlignment="1">
      <alignment horizontal="justify" vertical="center" wrapText="1"/>
    </xf>
    <xf numFmtId="2" fontId="5" fillId="0" borderId="7" xfId="1" applyNumberFormat="1" applyFont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wrapText="1"/>
    </xf>
    <xf numFmtId="0" fontId="5" fillId="0" borderId="0" xfId="1" applyFont="1"/>
    <xf numFmtId="0" fontId="6" fillId="0" borderId="0" xfId="1" applyFont="1" applyFill="1"/>
    <xf numFmtId="0" fontId="6" fillId="0" borderId="16" xfId="1" applyFont="1" applyBorder="1" applyAlignment="1">
      <alignment vertical="center" wrapText="1"/>
    </xf>
    <xf numFmtId="0" fontId="6" fillId="0" borderId="6" xfId="1" applyFont="1" applyBorder="1" applyAlignment="1">
      <alignment horizontal="center" vertical="top"/>
    </xf>
    <xf numFmtId="0" fontId="5" fillId="0" borderId="3" xfId="1" applyFont="1" applyBorder="1" applyAlignment="1">
      <alignment vertical="center" wrapText="1"/>
    </xf>
    <xf numFmtId="0" fontId="11" fillId="0" borderId="0" xfId="0" applyFont="1"/>
    <xf numFmtId="0" fontId="10" fillId="0" borderId="0" xfId="0" applyFont="1" applyAlignment="1">
      <alignment vertical="center"/>
    </xf>
    <xf numFmtId="166" fontId="12" fillId="2" borderId="26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21" xfId="0" applyFont="1" applyBorder="1" applyAlignment="1">
      <alignment horizontal="center" vertical="center"/>
    </xf>
    <xf numFmtId="166" fontId="11" fillId="0" borderId="23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vertical="center"/>
    </xf>
    <xf numFmtId="166" fontId="11" fillId="0" borderId="20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166" fontId="11" fillId="0" borderId="28" xfId="0" applyNumberFormat="1" applyFont="1" applyBorder="1" applyAlignment="1">
      <alignment horizontal="center" vertical="center"/>
    </xf>
    <xf numFmtId="4" fontId="11" fillId="0" borderId="22" xfId="0" applyNumberFormat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8" fillId="0" borderId="6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44" fontId="6" fillId="0" borderId="6" xfId="4" applyFont="1" applyBorder="1" applyAlignment="1">
      <alignment horizontal="center" vertical="center"/>
    </xf>
    <xf numFmtId="44" fontId="6" fillId="0" borderId="6" xfId="4" applyFont="1" applyFill="1" applyBorder="1" applyAlignment="1">
      <alignment horizontal="center" vertical="center"/>
    </xf>
    <xf numFmtId="2" fontId="6" fillId="0" borderId="6" xfId="3" applyNumberFormat="1" applyFont="1" applyBorder="1" applyAlignment="1">
      <alignment horizontal="center" vertical="center"/>
    </xf>
    <xf numFmtId="1" fontId="6" fillId="0" borderId="6" xfId="3" applyNumberFormat="1" applyFont="1" applyBorder="1" applyAlignment="1">
      <alignment horizontal="center" vertical="center"/>
    </xf>
    <xf numFmtId="2" fontId="5" fillId="0" borderId="9" xfId="1" applyNumberFormat="1" applyFont="1" applyBorder="1" applyAlignment="1">
      <alignment horizontal="left" vertical="center"/>
    </xf>
    <xf numFmtId="2" fontId="6" fillId="0" borderId="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" fontId="5" fillId="0" borderId="6" xfId="1" applyNumberFormat="1" applyFont="1" applyBorder="1" applyAlignment="1">
      <alignment horizontal="center" vertical="center"/>
    </xf>
    <xf numFmtId="1" fontId="5" fillId="0" borderId="6" xfId="1" applyNumberFormat="1" applyFont="1" applyBorder="1" applyAlignment="1">
      <alignment horizontal="center" vertical="top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4" fontId="6" fillId="0" borderId="6" xfId="1" applyNumberFormat="1" applyFont="1" applyBorder="1" applyAlignment="1">
      <alignment horizontal="center" vertical="center"/>
    </xf>
    <xf numFmtId="2" fontId="5" fillId="0" borderId="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justify" vertical="center" wrapText="1"/>
    </xf>
    <xf numFmtId="2" fontId="10" fillId="0" borderId="6" xfId="1" applyNumberFormat="1" applyFont="1" applyBorder="1" applyAlignment="1">
      <alignment horizontal="center" vertical="center"/>
    </xf>
    <xf numFmtId="0" fontId="10" fillId="0" borderId="15" xfId="1" applyFont="1" applyBorder="1" applyAlignment="1">
      <alignment horizontal="justify" vertical="center" wrapText="1"/>
    </xf>
    <xf numFmtId="2" fontId="5" fillId="0" borderId="6" xfId="3" applyNumberFormat="1" applyFont="1" applyBorder="1" applyAlignment="1">
      <alignment horizontal="center" vertical="center"/>
    </xf>
    <xf numFmtId="2" fontId="9" fillId="0" borderId="6" xfId="3" applyNumberFormat="1" applyFont="1" applyBorder="1" applyAlignment="1">
      <alignment horizontal="center" vertical="center"/>
    </xf>
    <xf numFmtId="4" fontId="6" fillId="0" borderId="14" xfId="1" applyNumberFormat="1" applyFont="1" applyBorder="1" applyAlignment="1">
      <alignment horizontal="right" vertical="center"/>
    </xf>
    <xf numFmtId="4" fontId="6" fillId="0" borderId="4" xfId="1" applyNumberFormat="1" applyFont="1" applyBorder="1" applyAlignment="1">
      <alignment horizontal="right" vertical="center"/>
    </xf>
    <xf numFmtId="1" fontId="5" fillId="0" borderId="2" xfId="1" applyNumberFormat="1" applyFont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4" fontId="4" fillId="0" borderId="14" xfId="1" applyNumberFormat="1" applyFont="1" applyFill="1" applyBorder="1" applyAlignment="1">
      <alignment horizontal="right" vertical="center"/>
    </xf>
    <xf numFmtId="0" fontId="6" fillId="0" borderId="29" xfId="1" applyFont="1" applyFill="1" applyBorder="1" applyAlignment="1">
      <alignment horizontal="left" vertical="top" wrapText="1"/>
    </xf>
    <xf numFmtId="4" fontId="6" fillId="0" borderId="6" xfId="1" applyNumberFormat="1" applyFont="1" applyBorder="1" applyAlignment="1">
      <alignment horizontal="right" vertical="center"/>
    </xf>
    <xf numFmtId="0" fontId="11" fillId="0" borderId="17" xfId="0" applyFont="1" applyBorder="1" applyAlignment="1">
      <alignment vertical="center"/>
    </xf>
    <xf numFmtId="164" fontId="6" fillId="0" borderId="0" xfId="1" applyNumberFormat="1" applyFont="1"/>
    <xf numFmtId="43" fontId="6" fillId="0" borderId="2" xfId="3" applyNumberFormat="1" applyFont="1" applyBorder="1" applyAlignment="1">
      <alignment horizontal="center" vertical="center"/>
    </xf>
    <xf numFmtId="43" fontId="6" fillId="0" borderId="6" xfId="3" applyNumberFormat="1" applyFont="1" applyBorder="1" applyAlignment="1">
      <alignment horizontal="center" vertical="center"/>
    </xf>
    <xf numFmtId="43" fontId="6" fillId="0" borderId="6" xfId="3" applyNumberFormat="1" applyFont="1" applyFill="1" applyBorder="1" applyAlignment="1">
      <alignment horizontal="center" vertical="center"/>
    </xf>
    <xf numFmtId="43" fontId="6" fillId="0" borderId="4" xfId="3" applyNumberFormat="1" applyFont="1" applyBorder="1" applyAlignment="1">
      <alignment horizontal="center" vertical="center"/>
    </xf>
    <xf numFmtId="43" fontId="6" fillId="0" borderId="10" xfId="3" applyNumberFormat="1" applyFont="1" applyBorder="1" applyAlignment="1">
      <alignment horizontal="center" vertical="center"/>
    </xf>
    <xf numFmtId="43" fontId="6" fillId="0" borderId="0" xfId="3" applyNumberFormat="1" applyFont="1" applyBorder="1" applyAlignment="1">
      <alignment horizontal="center" vertical="center"/>
    </xf>
    <xf numFmtId="43" fontId="6" fillId="0" borderId="0" xfId="3" applyNumberFormat="1" applyFont="1" applyAlignment="1">
      <alignment horizontal="center" vertical="center"/>
    </xf>
    <xf numFmtId="0" fontId="14" fillId="0" borderId="0" xfId="1" applyFont="1" applyAlignment="1">
      <alignment horizontal="left"/>
    </xf>
    <xf numFmtId="0" fontId="14" fillId="0" borderId="0" xfId="1" applyFont="1" applyAlignment="1">
      <alignment horizontal="center"/>
    </xf>
    <xf numFmtId="0" fontId="14" fillId="0" borderId="0" xfId="1" applyFont="1"/>
    <xf numFmtId="0" fontId="15" fillId="0" borderId="0" xfId="0" applyFont="1"/>
    <xf numFmtId="166" fontId="12" fillId="0" borderId="18" xfId="0" applyNumberFormat="1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7" fillId="0" borderId="0" xfId="1" applyFont="1" applyAlignment="1">
      <alignment horizontal="left"/>
    </xf>
    <xf numFmtId="0" fontId="17" fillId="0" borderId="0" xfId="1" applyFont="1" applyAlignment="1">
      <alignment horizontal="center"/>
    </xf>
    <xf numFmtId="0" fontId="17" fillId="0" borderId="0" xfId="1" applyFont="1"/>
    <xf numFmtId="9" fontId="17" fillId="0" borderId="0" xfId="5" applyFont="1"/>
    <xf numFmtId="0" fontId="17" fillId="0" borderId="0" xfId="1" applyFont="1" applyFill="1"/>
    <xf numFmtId="0" fontId="18" fillId="0" borderId="0" xfId="1" applyFont="1" applyFill="1"/>
    <xf numFmtId="164" fontId="17" fillId="0" borderId="0" xfId="1" applyNumberFormat="1" applyFont="1"/>
    <xf numFmtId="43" fontId="17" fillId="0" borderId="0" xfId="1" applyNumberFormat="1" applyFont="1"/>
    <xf numFmtId="2" fontId="17" fillId="0" borderId="0" xfId="1" applyNumberFormat="1" applyFont="1"/>
    <xf numFmtId="2" fontId="17" fillId="0" borderId="0" xfId="1" applyNumberFormat="1" applyFont="1" applyFill="1"/>
    <xf numFmtId="9" fontId="17" fillId="0" borderId="0" xfId="1" applyNumberFormat="1" applyFont="1"/>
    <xf numFmtId="2" fontId="5" fillId="0" borderId="6" xfId="1" applyNumberFormat="1" applyFont="1" applyBorder="1" applyAlignment="1">
      <alignment horizontal="center" vertical="top"/>
    </xf>
    <xf numFmtId="0" fontId="5" fillId="0" borderId="6" xfId="1" applyFont="1" applyBorder="1" applyAlignment="1">
      <alignment vertical="center" wrapText="1"/>
    </xf>
    <xf numFmtId="2" fontId="9" fillId="0" borderId="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justify" vertical="center" wrapText="1"/>
    </xf>
    <xf numFmtId="1" fontId="6" fillId="0" borderId="6" xfId="3" applyNumberFormat="1" applyFont="1" applyFill="1" applyBorder="1" applyAlignment="1">
      <alignment horizontal="center" vertical="center"/>
    </xf>
    <xf numFmtId="1" fontId="6" fillId="0" borderId="6" xfId="1" applyNumberFormat="1" applyFont="1" applyBorder="1" applyAlignment="1">
      <alignment horizontal="center" vertical="center"/>
    </xf>
    <xf numFmtId="1" fontId="6" fillId="0" borderId="2" xfId="1" applyNumberFormat="1" applyFont="1" applyBorder="1" applyAlignment="1">
      <alignment horizontal="center" vertical="center"/>
    </xf>
    <xf numFmtId="0" fontId="6" fillId="0" borderId="3" xfId="1" applyFont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2" fontId="6" fillId="0" borderId="6" xfId="1" applyNumberFormat="1" applyFont="1" applyBorder="1" applyAlignment="1">
      <alignment horizontal="center" vertical="top"/>
    </xf>
    <xf numFmtId="0" fontId="7" fillId="0" borderId="6" xfId="1" applyFont="1" applyBorder="1" applyAlignment="1">
      <alignment vertical="center" wrapText="1"/>
    </xf>
    <xf numFmtId="0" fontId="5" fillId="0" borderId="15" xfId="1" applyFont="1" applyBorder="1" applyAlignment="1">
      <alignment horizontal="justify" vertical="top"/>
    </xf>
    <xf numFmtId="1" fontId="6" fillId="0" borderId="6" xfId="1" applyNumberFormat="1" applyFont="1" applyBorder="1" applyAlignment="1">
      <alignment horizontal="center" vertical="top"/>
    </xf>
    <xf numFmtId="0" fontId="6" fillId="0" borderId="15" xfId="1" applyFont="1" applyBorder="1" applyAlignment="1">
      <alignment horizontal="justify" vertical="top" wrapText="1"/>
    </xf>
    <xf numFmtId="0" fontId="5" fillId="0" borderId="6" xfId="1" applyFont="1" applyBorder="1" applyAlignment="1">
      <alignment horizontal="center" vertical="center" wrapText="1"/>
    </xf>
    <xf numFmtId="0" fontId="19" fillId="0" borderId="0" xfId="1" applyFont="1" applyAlignment="1">
      <alignment horizontal="center"/>
    </xf>
    <xf numFmtId="0" fontId="5" fillId="0" borderId="6" xfId="1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6" xfId="0" applyFont="1" applyBorder="1"/>
    <xf numFmtId="0" fontId="9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44" fontId="9" fillId="0" borderId="6" xfId="0" applyNumberFormat="1" applyFont="1" applyBorder="1" applyAlignment="1">
      <alignment horizontal="center"/>
    </xf>
    <xf numFmtId="0" fontId="9" fillId="0" borderId="6" xfId="0" applyFont="1" applyBorder="1"/>
    <xf numFmtId="0" fontId="6" fillId="0" borderId="6" xfId="1" quotePrefix="1" applyFont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/>
    <xf numFmtId="44" fontId="9" fillId="0" borderId="6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43" fontId="9" fillId="0" borderId="0" xfId="0" applyNumberFormat="1" applyFont="1" applyAlignment="1">
      <alignment horizontal="right"/>
    </xf>
    <xf numFmtId="0" fontId="9" fillId="0" borderId="6" xfId="0" applyFont="1" applyBorder="1" applyAlignment="1">
      <alignment vertical="top"/>
    </xf>
    <xf numFmtId="0" fontId="10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indent="2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" fontId="9" fillId="0" borderId="0" xfId="0" applyNumberFormat="1" applyFont="1" applyAlignment="1">
      <alignment horizontal="right"/>
    </xf>
    <xf numFmtId="4" fontId="6" fillId="0" borderId="2" xfId="1" applyNumberFormat="1" applyFont="1" applyBorder="1" applyAlignment="1">
      <alignment horizontal="right" vertical="center"/>
    </xf>
    <xf numFmtId="4" fontId="6" fillId="0" borderId="6" xfId="3" applyNumberFormat="1" applyFont="1" applyBorder="1" applyAlignment="1">
      <alignment horizontal="center" vertical="center"/>
    </xf>
    <xf numFmtId="4" fontId="6" fillId="0" borderId="12" xfId="1" applyNumberFormat="1" applyFont="1" applyBorder="1" applyAlignment="1">
      <alignment horizontal="right" vertical="center"/>
    </xf>
    <xf numFmtId="4" fontId="5" fillId="0" borderId="6" xfId="3" applyNumberFormat="1" applyFont="1" applyBorder="1" applyAlignment="1">
      <alignment horizontal="center" vertical="center"/>
    </xf>
    <xf numFmtId="4" fontId="6" fillId="0" borderId="8" xfId="1" applyNumberFormat="1" applyFont="1" applyBorder="1" applyAlignment="1">
      <alignment horizontal="right" vertical="center"/>
    </xf>
    <xf numFmtId="4" fontId="9" fillId="0" borderId="6" xfId="3" applyNumberFormat="1" applyFont="1" applyBorder="1" applyAlignment="1">
      <alignment horizontal="center" vertical="center"/>
    </xf>
    <xf numFmtId="4" fontId="6" fillId="0" borderId="6" xfId="3" applyNumberFormat="1" applyFont="1" applyFill="1" applyBorder="1" applyAlignment="1">
      <alignment horizontal="center" vertical="center"/>
    </xf>
    <xf numFmtId="4" fontId="6" fillId="0" borderId="10" xfId="3" applyNumberFormat="1" applyFont="1" applyBorder="1" applyAlignment="1">
      <alignment horizontal="center" vertical="center"/>
    </xf>
    <xf numFmtId="4" fontId="6" fillId="0" borderId="0" xfId="3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horizontal="right" vertical="center"/>
    </xf>
    <xf numFmtId="4" fontId="6" fillId="0" borderId="4" xfId="1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horizontal="center" vertical="center"/>
    </xf>
    <xf numFmtId="4" fontId="6" fillId="0" borderId="6" xfId="4" applyNumberFormat="1" applyFont="1" applyBorder="1" applyAlignment="1">
      <alignment horizontal="center" vertical="center"/>
    </xf>
    <xf numFmtId="4" fontId="6" fillId="0" borderId="12" xfId="4" applyNumberFormat="1" applyFont="1" applyBorder="1" applyAlignment="1">
      <alignment horizontal="right" vertical="center"/>
    </xf>
    <xf numFmtId="4" fontId="6" fillId="0" borderId="8" xfId="4" applyNumberFormat="1" applyFont="1" applyBorder="1" applyAlignment="1">
      <alignment horizontal="right" vertical="center"/>
    </xf>
    <xf numFmtId="4" fontId="6" fillId="0" borderId="6" xfId="4" applyNumberFormat="1" applyFont="1" applyBorder="1" applyAlignment="1">
      <alignment horizontal="right" vertical="center"/>
    </xf>
    <xf numFmtId="4" fontId="7" fillId="0" borderId="6" xfId="4" applyNumberFormat="1" applyFont="1" applyBorder="1" applyAlignment="1">
      <alignment horizontal="center" vertical="center"/>
    </xf>
    <xf numFmtId="4" fontId="6" fillId="0" borderId="10" xfId="4" applyNumberFormat="1" applyFont="1" applyBorder="1" applyAlignment="1">
      <alignment horizontal="center" vertical="center"/>
    </xf>
    <xf numFmtId="4" fontId="6" fillId="0" borderId="14" xfId="4" applyNumberFormat="1" applyFont="1" applyBorder="1" applyAlignment="1">
      <alignment horizontal="right" vertical="center"/>
    </xf>
    <xf numFmtId="4" fontId="6" fillId="0" borderId="0" xfId="4" applyNumberFormat="1" applyFont="1" applyBorder="1" applyAlignment="1">
      <alignment horizontal="center" vertical="center"/>
    </xf>
    <xf numFmtId="4" fontId="6" fillId="0" borderId="0" xfId="4" applyNumberFormat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/>
    </xf>
    <xf numFmtId="4" fontId="6" fillId="0" borderId="13" xfId="1" applyNumberFormat="1" applyFont="1" applyBorder="1" applyAlignment="1">
      <alignment horizontal="right" vertical="center"/>
    </xf>
    <xf numFmtId="4" fontId="9" fillId="0" borderId="0" xfId="0" applyNumberFormat="1" applyFont="1"/>
    <xf numFmtId="4" fontId="5" fillId="0" borderId="6" xfId="1" applyNumberFormat="1" applyFont="1" applyFill="1" applyBorder="1" applyAlignment="1">
      <alignment horizontal="center" vertical="center"/>
    </xf>
    <xf numFmtId="4" fontId="5" fillId="0" borderId="6" xfId="6" applyNumberFormat="1" applyFont="1" applyFill="1" applyBorder="1" applyAlignment="1">
      <alignment horizontal="center" vertical="center"/>
    </xf>
    <xf numFmtId="4" fontId="9" fillId="0" borderId="6" xfId="0" applyNumberFormat="1" applyFont="1" applyBorder="1"/>
    <xf numFmtId="4" fontId="9" fillId="0" borderId="6" xfId="0" applyNumberFormat="1" applyFont="1" applyBorder="1" applyAlignment="1">
      <alignment horizontal="left" vertical="center"/>
    </xf>
    <xf numFmtId="4" fontId="9" fillId="0" borderId="6" xfId="0" applyNumberFormat="1" applyFont="1" applyBorder="1" applyAlignment="1">
      <alignment horizontal="center"/>
    </xf>
    <xf numFmtId="4" fontId="9" fillId="0" borderId="4" xfId="0" applyNumberFormat="1" applyFont="1" applyBorder="1"/>
    <xf numFmtId="4" fontId="5" fillId="0" borderId="14" xfId="1" applyNumberFormat="1" applyFont="1" applyFill="1" applyBorder="1" applyAlignment="1">
      <alignment horizontal="right" vertical="center"/>
    </xf>
    <xf numFmtId="4" fontId="9" fillId="0" borderId="6" xfId="0" applyNumberFormat="1" applyFont="1" applyBorder="1" applyAlignment="1">
      <alignment horizontal="right"/>
    </xf>
    <xf numFmtId="4" fontId="9" fillId="0" borderId="0" xfId="0" applyNumberFormat="1" applyFont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0" borderId="4" xfId="0" applyNumberFormat="1" applyFont="1" applyBorder="1" applyAlignment="1">
      <alignment vertical="center"/>
    </xf>
    <xf numFmtId="4" fontId="6" fillId="0" borderId="0" xfId="3" applyNumberFormat="1" applyFont="1" applyAlignment="1">
      <alignment horizontal="center" vertical="center"/>
    </xf>
    <xf numFmtId="4" fontId="6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center" vertical="center"/>
    </xf>
    <xf numFmtId="4" fontId="6" fillId="0" borderId="0" xfId="4" applyNumberFormat="1" applyFont="1" applyAlignment="1">
      <alignment horizontal="center" vertical="center"/>
    </xf>
    <xf numFmtId="4" fontId="6" fillId="0" borderId="0" xfId="4" applyNumberFormat="1" applyFont="1" applyAlignment="1">
      <alignment horizontal="right" vertical="center"/>
    </xf>
    <xf numFmtId="0" fontId="9" fillId="0" borderId="0" xfId="0" applyNumberFormat="1" applyFont="1" applyAlignment="1">
      <alignment horizontal="center" vertical="center"/>
    </xf>
    <xf numFmtId="0" fontId="6" fillId="0" borderId="2" xfId="1" applyFont="1" applyBorder="1" applyAlignment="1">
      <alignment horizontal="center" vertical="top"/>
    </xf>
    <xf numFmtId="0" fontId="6" fillId="0" borderId="2" xfId="1" applyFont="1" applyBorder="1" applyAlignment="1">
      <alignment horizontal="justify" vertical="center" wrapText="1"/>
    </xf>
    <xf numFmtId="3" fontId="6" fillId="0" borderId="2" xfId="1" applyNumberFormat="1" applyFont="1" applyBorder="1" applyAlignment="1">
      <alignment horizontal="center" vertical="center"/>
    </xf>
    <xf numFmtId="44" fontId="9" fillId="0" borderId="6" xfId="4" applyFont="1" applyBorder="1" applyAlignment="1">
      <alignment horizontal="center"/>
    </xf>
    <xf numFmtId="0" fontId="9" fillId="0" borderId="6" xfId="0" applyFont="1" applyBorder="1" applyAlignment="1">
      <alignment horizontal="left" vertical="center" wrapText="1"/>
    </xf>
    <xf numFmtId="0" fontId="9" fillId="0" borderId="6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/>
    </xf>
    <xf numFmtId="4" fontId="9" fillId="0" borderId="4" xfId="0" applyNumberFormat="1" applyFont="1" applyBorder="1" applyAlignment="1">
      <alignment horizontal="right" vertical="center"/>
    </xf>
    <xf numFmtId="0" fontId="6" fillId="0" borderId="0" xfId="3" applyNumberFormat="1" applyFont="1" applyBorder="1" applyAlignment="1">
      <alignment horizontal="center" vertical="center"/>
    </xf>
    <xf numFmtId="0" fontId="6" fillId="0" borderId="2" xfId="3" applyNumberFormat="1" applyFont="1" applyBorder="1" applyAlignment="1">
      <alignment horizontal="center" vertical="center"/>
    </xf>
    <xf numFmtId="0" fontId="6" fillId="0" borderId="6" xfId="3" applyNumberFormat="1" applyFont="1" applyBorder="1" applyAlignment="1">
      <alignment horizontal="center" vertical="center"/>
    </xf>
    <xf numFmtId="0" fontId="6" fillId="0" borderId="4" xfId="3" applyNumberFormat="1" applyFont="1" applyBorder="1" applyAlignment="1">
      <alignment horizontal="center" vertical="center"/>
    </xf>
    <xf numFmtId="0" fontId="6" fillId="0" borderId="10" xfId="3" applyNumberFormat="1" applyFont="1" applyBorder="1" applyAlignment="1">
      <alignment horizontal="center" vertical="center"/>
    </xf>
    <xf numFmtId="0" fontId="6" fillId="0" borderId="0" xfId="3" applyNumberFormat="1" applyFont="1" applyAlignment="1">
      <alignment horizontal="center" vertical="center"/>
    </xf>
    <xf numFmtId="0" fontId="6" fillId="0" borderId="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2" fontId="5" fillId="0" borderId="0" xfId="1" applyNumberFormat="1" applyFont="1" applyAlignment="1">
      <alignment horizontal="left"/>
    </xf>
    <xf numFmtId="0" fontId="6" fillId="0" borderId="0" xfId="3" applyNumberFormat="1" applyFont="1" applyAlignment="1">
      <alignment horizontal="center"/>
    </xf>
    <xf numFmtId="0" fontId="6" fillId="0" borderId="0" xfId="3" applyNumberFormat="1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6" xfId="0" applyFont="1" applyBorder="1"/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0" fillId="0" borderId="6" xfId="0" applyFont="1" applyBorder="1" applyAlignment="1">
      <alignment horizontal="left" vertical="center" indent="2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0" fillId="0" borderId="6" xfId="0" applyFont="1" applyBorder="1" applyAlignment="1">
      <alignment horizontal="left" vertical="center" indent="3"/>
    </xf>
    <xf numFmtId="0" fontId="13" fillId="0" borderId="6" xfId="0" applyFont="1" applyBorder="1" applyAlignment="1">
      <alignment horizontal="left"/>
    </xf>
    <xf numFmtId="0" fontId="10" fillId="0" borderId="6" xfId="0" applyFont="1" applyBorder="1" applyAlignment="1">
      <alignment horizontal="justify" vertical="center"/>
    </xf>
    <xf numFmtId="0" fontId="11" fillId="0" borderId="18" xfId="0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9" fontId="11" fillId="0" borderId="0" xfId="5" applyFont="1" applyAlignment="1">
      <alignment vertical="center"/>
    </xf>
    <xf numFmtId="166" fontId="1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6" fillId="0" borderId="0" xfId="1" applyNumberFormat="1" applyFont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6" xfId="1" applyNumberFormat="1" applyFont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7" fillId="0" borderId="6" xfId="3" applyNumberFormat="1" applyFont="1" applyBorder="1" applyAlignment="1">
      <alignment horizontal="center" vertical="center"/>
    </xf>
    <xf numFmtId="0" fontId="9" fillId="0" borderId="0" xfId="0" applyNumberFormat="1" applyFont="1" applyAlignment="1">
      <alignment horizontal="center"/>
    </xf>
    <xf numFmtId="0" fontId="5" fillId="0" borderId="6" xfId="3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6" fillId="0" borderId="0" xfId="1" applyFont="1" applyAlignment="1">
      <alignment horizontal="left" wrapText="1"/>
    </xf>
    <xf numFmtId="4" fontId="6" fillId="0" borderId="2" xfId="4" applyNumberFormat="1" applyFont="1" applyBorder="1" applyAlignment="1">
      <alignment horizontal="center" vertical="center"/>
    </xf>
    <xf numFmtId="4" fontId="6" fillId="0" borderId="2" xfId="4" applyNumberFormat="1" applyFont="1" applyBorder="1" applyAlignment="1">
      <alignment horizontal="right" vertical="center"/>
    </xf>
    <xf numFmtId="0" fontId="22" fillId="0" borderId="6" xfId="0" applyFont="1" applyBorder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2" fontId="11" fillId="0" borderId="19" xfId="0" applyNumberFormat="1" applyFont="1" applyBorder="1" applyAlignment="1">
      <alignment horizontal="center" vertical="center"/>
    </xf>
    <xf numFmtId="4" fontId="5" fillId="0" borderId="6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12" fillId="0" borderId="18" xfId="0" applyFont="1" applyBorder="1" applyAlignment="1">
      <alignment horizontal="left" vertical="center"/>
    </xf>
    <xf numFmtId="0" fontId="12" fillId="2" borderId="18" xfId="0" applyFont="1" applyFill="1" applyBorder="1" applyAlignment="1">
      <alignment vertical="center"/>
    </xf>
    <xf numFmtId="0" fontId="12" fillId="2" borderId="18" xfId="0" applyFont="1" applyFill="1" applyBorder="1" applyAlignment="1">
      <alignment horizontal="center" vertical="center"/>
    </xf>
    <xf numFmtId="166" fontId="12" fillId="2" borderId="18" xfId="0" applyNumberFormat="1" applyFont="1" applyFill="1" applyBorder="1" applyAlignment="1">
      <alignment horizontal="center" vertical="center"/>
    </xf>
    <xf numFmtId="166" fontId="11" fillId="0" borderId="18" xfId="0" applyNumberFormat="1" applyFont="1" applyBorder="1" applyAlignment="1">
      <alignment horizontal="center" vertical="center"/>
    </xf>
    <xf numFmtId="0" fontId="9" fillId="0" borderId="6" xfId="4" applyNumberFormat="1" applyFont="1" applyBorder="1" applyAlignment="1">
      <alignment horizontal="center"/>
    </xf>
    <xf numFmtId="2" fontId="5" fillId="0" borderId="9" xfId="1" applyNumberFormat="1" applyFont="1" applyBorder="1" applyAlignment="1">
      <alignment vertical="center"/>
    </xf>
    <xf numFmtId="2" fontId="5" fillId="0" borderId="10" xfId="1" applyNumberFormat="1" applyFont="1" applyBorder="1" applyAlignment="1">
      <alignment vertical="center"/>
    </xf>
    <xf numFmtId="2" fontId="5" fillId="0" borderId="11" xfId="1" applyNumberFormat="1" applyFont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4" xfId="1" applyFont="1" applyBorder="1" applyAlignment="1">
      <alignment vertical="center"/>
    </xf>
    <xf numFmtId="0" fontId="16" fillId="0" borderId="0" xfId="0" applyFont="1"/>
    <xf numFmtId="0" fontId="11" fillId="0" borderId="18" xfId="0" applyFont="1" applyBorder="1" applyAlignment="1">
      <alignment horizontal="center"/>
    </xf>
    <xf numFmtId="0" fontId="15" fillId="0" borderId="42" xfId="0" applyFont="1" applyBorder="1"/>
    <xf numFmtId="9" fontId="9" fillId="0" borderId="6" xfId="5" applyFont="1" applyBorder="1" applyAlignment="1">
      <alignment horizontal="center"/>
    </xf>
    <xf numFmtId="9" fontId="9" fillId="0" borderId="6" xfId="5" applyFont="1" applyBorder="1" applyAlignment="1">
      <alignment horizontal="right" vertical="center"/>
    </xf>
    <xf numFmtId="9" fontId="6" fillId="0" borderId="6" xfId="5" applyFont="1" applyFill="1" applyBorder="1" applyAlignment="1">
      <alignment horizontal="center" vertical="center"/>
    </xf>
    <xf numFmtId="9" fontId="6" fillId="0" borderId="6" xfId="5" applyFont="1" applyBorder="1" applyAlignment="1">
      <alignment horizontal="center" vertical="center"/>
    </xf>
    <xf numFmtId="9" fontId="6" fillId="0" borderId="6" xfId="5" applyFont="1" applyBorder="1" applyAlignment="1">
      <alignment horizontal="right" vertical="center"/>
    </xf>
    <xf numFmtId="44" fontId="9" fillId="0" borderId="0" xfId="4" applyFont="1"/>
    <xf numFmtId="44" fontId="9" fillId="0" borderId="0" xfId="0" applyNumberFormat="1" applyFont="1"/>
    <xf numFmtId="9" fontId="9" fillId="0" borderId="0" xfId="0" applyNumberFormat="1" applyFont="1"/>
    <xf numFmtId="0" fontId="28" fillId="0" borderId="6" xfId="0" applyFont="1" applyBorder="1"/>
    <xf numFmtId="0" fontId="10" fillId="0" borderId="6" xfId="0" applyFont="1" applyBorder="1" applyAlignment="1">
      <alignment horizontal="center" vertical="top"/>
    </xf>
    <xf numFmtId="0" fontId="20" fillId="0" borderId="0" xfId="21" applyFont="1" applyAlignment="1" applyProtection="1">
      <alignment vertical="center" wrapText="1"/>
    </xf>
    <xf numFmtId="4" fontId="20" fillId="0" borderId="0" xfId="21" applyNumberFormat="1" applyFont="1" applyAlignment="1" applyProtection="1">
      <alignment vertical="center" wrapText="1"/>
    </xf>
    <xf numFmtId="9" fontId="12" fillId="0" borderId="0" xfId="5" applyFont="1" applyAlignment="1">
      <alignment vertical="center"/>
    </xf>
    <xf numFmtId="10" fontId="11" fillId="0" borderId="0" xfId="5" applyNumberFormat="1" applyFont="1" applyAlignment="1">
      <alignment vertical="center"/>
    </xf>
    <xf numFmtId="44" fontId="11" fillId="0" borderId="0" xfId="4" applyFont="1" applyAlignment="1">
      <alignment vertical="center"/>
    </xf>
    <xf numFmtId="44" fontId="12" fillId="0" borderId="0" xfId="4" applyFont="1" applyAlignment="1">
      <alignment vertical="center"/>
    </xf>
    <xf numFmtId="1" fontId="6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70" fontId="27" fillId="0" borderId="0" xfId="5" applyNumberFormat="1" applyFont="1" applyAlignment="1">
      <alignment horizontal="center"/>
    </xf>
    <xf numFmtId="0" fontId="5" fillId="0" borderId="0" xfId="8" applyFont="1" applyAlignment="1">
      <alignment vertical="center"/>
    </xf>
    <xf numFmtId="0" fontId="6" fillId="0" borderId="0" xfId="8" applyFont="1" applyAlignment="1">
      <alignment vertical="center"/>
    </xf>
    <xf numFmtId="0" fontId="6" fillId="0" borderId="0" xfId="8" applyFont="1" applyAlignment="1">
      <alignment horizontal="center" vertical="center"/>
    </xf>
    <xf numFmtId="0" fontId="6" fillId="0" borderId="0" xfId="1" applyFont="1" applyBorder="1" applyAlignment="1" applyProtection="1">
      <alignment vertical="center"/>
      <protection locked="0"/>
    </xf>
    <xf numFmtId="49" fontId="5" fillId="0" borderId="0" xfId="1" applyNumberFormat="1" applyFont="1" applyBorder="1" applyAlignment="1" applyProtection="1">
      <alignment horizontal="center" vertical="center"/>
      <protection locked="0"/>
    </xf>
    <xf numFmtId="0" fontId="6" fillId="0" borderId="0" xfId="1" applyFont="1" applyBorder="1" applyAlignment="1" applyProtection="1">
      <alignment horizontal="left" vertical="center"/>
      <protection locked="0"/>
    </xf>
    <xf numFmtId="0" fontId="6" fillId="0" borderId="0" xfId="1" applyFont="1" applyBorder="1" applyAlignment="1" applyProtection="1">
      <alignment horizontal="center" vertical="center"/>
      <protection locked="0"/>
    </xf>
    <xf numFmtId="0" fontId="6" fillId="0" borderId="30" xfId="8" applyFont="1" applyBorder="1" applyAlignment="1">
      <alignment horizontal="center" vertical="center"/>
    </xf>
    <xf numFmtId="0" fontId="6" fillId="0" borderId="30" xfId="8" applyFont="1" applyBorder="1" applyAlignment="1">
      <alignment horizontal="justify" vertical="center"/>
    </xf>
    <xf numFmtId="168" fontId="9" fillId="0" borderId="30" xfId="8" applyNumberFormat="1" applyFont="1" applyBorder="1" applyAlignment="1">
      <alignment horizontal="right" vertical="center"/>
    </xf>
    <xf numFmtId="168" fontId="6" fillId="0" borderId="32" xfId="8" applyNumberFormat="1" applyFont="1" applyBorder="1" applyAlignment="1">
      <alignment horizontal="right" vertical="center"/>
    </xf>
    <xf numFmtId="0" fontId="5" fillId="0" borderId="17" xfId="8" applyFont="1" applyBorder="1" applyAlignment="1">
      <alignment horizontal="center" vertical="center"/>
    </xf>
    <xf numFmtId="0" fontId="5" fillId="0" borderId="17" xfId="8" applyFont="1" applyBorder="1" applyAlignment="1">
      <alignment vertical="center" wrapText="1"/>
    </xf>
    <xf numFmtId="168" fontId="10" fillId="0" borderId="17" xfId="8" applyNumberFormat="1" applyFont="1" applyFill="1" applyBorder="1" applyAlignment="1">
      <alignment horizontal="right" vertical="center"/>
    </xf>
    <xf numFmtId="168" fontId="6" fillId="0" borderId="28" xfId="8" applyNumberFormat="1" applyFont="1" applyBorder="1" applyAlignment="1">
      <alignment horizontal="right" vertical="center"/>
    </xf>
    <xf numFmtId="0" fontId="6" fillId="0" borderId="17" xfId="8" applyFont="1" applyBorder="1" applyAlignment="1">
      <alignment horizontal="center" vertical="center"/>
    </xf>
    <xf numFmtId="0" fontId="6" fillId="0" borderId="17" xfId="8" applyFont="1" applyBorder="1" applyAlignment="1">
      <alignment vertical="center" wrapText="1"/>
    </xf>
    <xf numFmtId="0" fontId="6" fillId="0" borderId="17" xfId="8" applyFont="1" applyFill="1" applyBorder="1" applyAlignment="1">
      <alignment horizontal="center" vertical="center"/>
    </xf>
    <xf numFmtId="168" fontId="9" fillId="0" borderId="17" xfId="8" applyNumberFormat="1" applyFont="1" applyFill="1" applyBorder="1" applyAlignment="1">
      <alignment horizontal="right" vertical="center"/>
    </xf>
    <xf numFmtId="0" fontId="6" fillId="0" borderId="29" xfId="8" applyFont="1" applyBorder="1" applyAlignment="1">
      <alignment horizontal="center" vertical="center"/>
    </xf>
    <xf numFmtId="39" fontId="6" fillId="0" borderId="0" xfId="8" applyNumberFormat="1" applyFont="1" applyAlignment="1">
      <alignment vertical="center"/>
    </xf>
    <xf numFmtId="0" fontId="6" fillId="0" borderId="17" xfId="8" applyFont="1" applyFill="1" applyBorder="1" applyAlignment="1">
      <alignment horizontal="left" vertical="center" wrapText="1"/>
    </xf>
    <xf numFmtId="0" fontId="6" fillId="0" borderId="17" xfId="8" applyFont="1" applyFill="1" applyBorder="1" applyAlignment="1">
      <alignment vertical="center" wrapText="1"/>
    </xf>
    <xf numFmtId="3" fontId="6" fillId="0" borderId="17" xfId="8" quotePrefix="1" applyNumberFormat="1" applyFont="1" applyFill="1" applyBorder="1" applyAlignment="1">
      <alignment horizontal="center" vertical="center"/>
    </xf>
    <xf numFmtId="0" fontId="5" fillId="0" borderId="17" xfId="8" applyFont="1" applyFill="1" applyBorder="1" applyAlignment="1">
      <alignment horizontal="center" vertical="center"/>
    </xf>
    <xf numFmtId="0" fontId="5" fillId="0" borderId="17" xfId="8" applyFont="1" applyFill="1" applyBorder="1" applyAlignment="1">
      <alignment vertical="center" wrapText="1"/>
    </xf>
    <xf numFmtId="165" fontId="6" fillId="0" borderId="17" xfId="8" applyNumberFormat="1" applyFont="1" applyFill="1" applyBorder="1" applyAlignment="1">
      <alignment vertical="center" wrapText="1"/>
    </xf>
    <xf numFmtId="3" fontId="6" fillId="0" borderId="17" xfId="8" applyNumberFormat="1" applyFont="1" applyFill="1" applyBorder="1" applyAlignment="1">
      <alignment horizontal="center" vertical="center"/>
    </xf>
    <xf numFmtId="0" fontId="6" fillId="0" borderId="17" xfId="8" applyFont="1" applyBorder="1" applyAlignment="1">
      <alignment vertical="center"/>
    </xf>
    <xf numFmtId="0" fontId="6" fillId="0" borderId="17" xfId="8" applyFont="1" applyBorder="1" applyAlignment="1">
      <alignment horizontal="center" vertical="center" wrapText="1"/>
    </xf>
    <xf numFmtId="168" fontId="9" fillId="0" borderId="17" xfId="8" applyNumberFormat="1" applyFont="1" applyBorder="1" applyAlignment="1">
      <alignment horizontal="right" vertical="center" wrapText="1"/>
    </xf>
    <xf numFmtId="168" fontId="6" fillId="0" borderId="33" xfId="8" applyNumberFormat="1" applyFont="1" applyBorder="1" applyAlignment="1">
      <alignment horizontal="right" vertical="center" wrapText="1"/>
    </xf>
    <xf numFmtId="0" fontId="5" fillId="0" borderId="9" xfId="8" applyFont="1" applyFill="1" applyBorder="1" applyAlignment="1">
      <alignment horizontal="left" vertical="center"/>
    </xf>
    <xf numFmtId="0" fontId="5" fillId="0" borderId="10" xfId="8" applyFont="1" applyFill="1" applyBorder="1" applyAlignment="1">
      <alignment horizontal="left" vertical="center"/>
    </xf>
    <xf numFmtId="0" fontId="5" fillId="0" borderId="11" xfId="8" applyFont="1" applyFill="1" applyBorder="1" applyAlignment="1">
      <alignment horizontal="left" vertical="center"/>
    </xf>
    <xf numFmtId="168" fontId="5" fillId="0" borderId="14" xfId="8" applyNumberFormat="1" applyFont="1" applyBorder="1" applyAlignment="1">
      <alignment horizontal="right" vertical="center"/>
    </xf>
    <xf numFmtId="3" fontId="6" fillId="0" borderId="30" xfId="8" applyNumberFormat="1" applyFont="1" applyBorder="1" applyAlignment="1">
      <alignment horizontal="center" vertical="center"/>
    </xf>
    <xf numFmtId="3" fontId="5" fillId="0" borderId="17" xfId="8" applyNumberFormat="1" applyFont="1" applyBorder="1" applyAlignment="1">
      <alignment horizontal="center" vertical="center"/>
    </xf>
    <xf numFmtId="3" fontId="6" fillId="0" borderId="17" xfId="8" applyNumberFormat="1" applyFont="1" applyBorder="1" applyAlignment="1">
      <alignment horizontal="center" vertical="center"/>
    </xf>
    <xf numFmtId="3" fontId="6" fillId="0" borderId="17" xfId="8" quotePrefix="1" applyNumberFormat="1" applyFont="1" applyBorder="1" applyAlignment="1">
      <alignment horizontal="center" vertical="center"/>
    </xf>
    <xf numFmtId="3" fontId="6" fillId="0" borderId="17" xfId="8" applyNumberFormat="1" applyFont="1" applyFill="1" applyBorder="1" applyAlignment="1">
      <alignment horizontal="center" vertical="center" wrapText="1"/>
    </xf>
    <xf numFmtId="3" fontId="6" fillId="0" borderId="17" xfId="8" applyNumberFormat="1" applyFont="1" applyBorder="1" applyAlignment="1">
      <alignment horizontal="center" vertical="center" wrapText="1"/>
    </xf>
    <xf numFmtId="44" fontId="12" fillId="0" borderId="18" xfId="4" applyFont="1" applyFill="1" applyBorder="1" applyAlignment="1">
      <alignment horizontal="center" vertical="center"/>
    </xf>
    <xf numFmtId="0" fontId="5" fillId="0" borderId="29" xfId="8" applyFont="1" applyBorder="1" applyAlignment="1">
      <alignment horizontal="center" vertical="center"/>
    </xf>
    <xf numFmtId="49" fontId="5" fillId="3" borderId="24" xfId="1" applyNumberFormat="1" applyFont="1" applyFill="1" applyBorder="1" applyAlignment="1" applyProtection="1">
      <alignment horizontal="center" vertical="center"/>
      <protection locked="0"/>
    </xf>
    <xf numFmtId="0" fontId="5" fillId="3" borderId="25" xfId="1" applyFont="1" applyFill="1" applyBorder="1" applyAlignment="1" applyProtection="1">
      <alignment horizontal="center" vertical="center"/>
      <protection locked="0"/>
    </xf>
    <xf numFmtId="3" fontId="5" fillId="3" borderId="25" xfId="6" applyNumberFormat="1" applyFont="1" applyFill="1" applyBorder="1" applyAlignment="1" applyProtection="1">
      <alignment horizontal="center" vertical="center"/>
      <protection locked="0"/>
    </xf>
    <xf numFmtId="4" fontId="5" fillId="3" borderId="25" xfId="1" applyNumberFormat="1" applyFont="1" applyFill="1" applyBorder="1" applyAlignment="1" applyProtection="1">
      <alignment horizontal="center" vertical="center"/>
      <protection locked="0"/>
    </xf>
    <xf numFmtId="0" fontId="5" fillId="3" borderId="31" xfId="1" applyFont="1" applyFill="1" applyBorder="1" applyAlignment="1" applyProtection="1">
      <alignment horizontal="center" vertical="center"/>
      <protection locked="0"/>
    </xf>
    <xf numFmtId="4" fontId="5" fillId="3" borderId="26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5" fillId="3" borderId="2" xfId="1" applyFont="1" applyFill="1" applyBorder="1" applyAlignment="1">
      <alignment horizontal="center" vertical="top"/>
    </xf>
    <xf numFmtId="0" fontId="5" fillId="3" borderId="2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/>
    </xf>
    <xf numFmtId="0" fontId="5" fillId="3" borderId="2" xfId="1" applyNumberFormat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top"/>
    </xf>
    <xf numFmtId="0" fontId="5" fillId="3" borderId="4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/>
    </xf>
    <xf numFmtId="0" fontId="5" fillId="3" borderId="4" xfId="1" applyNumberFormat="1" applyFont="1" applyFill="1" applyBorder="1" applyAlignment="1">
      <alignment horizontal="center" vertical="center"/>
    </xf>
    <xf numFmtId="4" fontId="5" fillId="3" borderId="4" xfId="1" applyNumberFormat="1" applyFont="1" applyFill="1" applyBorder="1" applyAlignment="1">
      <alignment horizontal="center" vertical="center"/>
    </xf>
    <xf numFmtId="2" fontId="5" fillId="3" borderId="2" xfId="1" applyNumberFormat="1" applyFont="1" applyFill="1" applyBorder="1" applyAlignment="1">
      <alignment horizontal="center" vertical="center"/>
    </xf>
    <xf numFmtId="2" fontId="5" fillId="3" borderId="4" xfId="1" applyNumberFormat="1" applyFont="1" applyFill="1" applyBorder="1" applyAlignment="1">
      <alignment horizontal="center" vertical="center"/>
    </xf>
    <xf numFmtId="3" fontId="5" fillId="3" borderId="2" xfId="1" applyNumberFormat="1" applyFont="1" applyFill="1" applyBorder="1" applyAlignment="1">
      <alignment horizontal="center" vertical="center"/>
    </xf>
    <xf numFmtId="3" fontId="5" fillId="3" borderId="4" xfId="1" applyNumberFormat="1" applyFont="1" applyFill="1" applyBorder="1" applyAlignment="1">
      <alignment horizontal="center" vertical="center"/>
    </xf>
    <xf numFmtId="0" fontId="5" fillId="3" borderId="2" xfId="3" applyNumberFormat="1" applyFont="1" applyFill="1" applyBorder="1" applyAlignment="1">
      <alignment horizontal="center" vertical="center"/>
    </xf>
    <xf numFmtId="4" fontId="5" fillId="3" borderId="2" xfId="4" applyNumberFormat="1" applyFont="1" applyFill="1" applyBorder="1" applyAlignment="1">
      <alignment horizontal="center" vertical="center"/>
    </xf>
    <xf numFmtId="0" fontId="5" fillId="3" borderId="4" xfId="3" applyNumberFormat="1" applyFont="1" applyFill="1" applyBorder="1" applyAlignment="1">
      <alignment horizontal="center" vertical="center"/>
    </xf>
    <xf numFmtId="4" fontId="5" fillId="3" borderId="4" xfId="4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4" fontId="5" fillId="3" borderId="12" xfId="1" applyNumberFormat="1" applyFont="1" applyFill="1" applyBorder="1" applyAlignment="1">
      <alignment horizontal="center" vertical="center"/>
    </xf>
    <xf numFmtId="43" fontId="5" fillId="3" borderId="2" xfId="3" applyNumberFormat="1" applyFont="1" applyFill="1" applyBorder="1" applyAlignment="1">
      <alignment horizontal="center" vertical="center"/>
    </xf>
    <xf numFmtId="43" fontId="5" fillId="3" borderId="4" xfId="3" applyNumberFormat="1" applyFont="1" applyFill="1" applyBorder="1" applyAlignment="1">
      <alignment horizontal="center" vertical="center"/>
    </xf>
    <xf numFmtId="43" fontId="5" fillId="3" borderId="2" xfId="3" applyFont="1" applyFill="1" applyBorder="1" applyAlignment="1">
      <alignment horizontal="center" vertical="center"/>
    </xf>
    <xf numFmtId="4" fontId="5" fillId="3" borderId="2" xfId="3" applyNumberFormat="1" applyFont="1" applyFill="1" applyBorder="1" applyAlignment="1">
      <alignment horizontal="center" vertical="center"/>
    </xf>
    <xf numFmtId="43" fontId="5" fillId="3" borderId="4" xfId="3" applyFont="1" applyFill="1" applyBorder="1" applyAlignment="1">
      <alignment horizontal="center" vertical="center"/>
    </xf>
    <xf numFmtId="4" fontId="5" fillId="3" borderId="4" xfId="3" applyNumberFormat="1" applyFont="1" applyFill="1" applyBorder="1" applyAlignment="1">
      <alignment horizontal="center" vertical="center"/>
    </xf>
    <xf numFmtId="4" fontId="5" fillId="3" borderId="13" xfId="1" applyNumberFormat="1" applyFont="1" applyFill="1" applyBorder="1" applyAlignment="1">
      <alignment horizontal="center" vertical="center"/>
    </xf>
    <xf numFmtId="3" fontId="5" fillId="3" borderId="2" xfId="6" applyNumberFormat="1" applyFont="1" applyFill="1" applyBorder="1" applyAlignment="1">
      <alignment horizontal="center" vertical="center"/>
    </xf>
    <xf numFmtId="4" fontId="5" fillId="3" borderId="2" xfId="6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 wrapText="1"/>
    </xf>
    <xf numFmtId="3" fontId="6" fillId="3" borderId="4" xfId="6" applyNumberFormat="1" applyFont="1" applyFill="1" applyBorder="1" applyAlignment="1">
      <alignment horizontal="center" vertical="center"/>
    </xf>
    <xf numFmtId="4" fontId="5" fillId="3" borderId="4" xfId="6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4" fontId="9" fillId="3" borderId="6" xfId="0" applyNumberFormat="1" applyFont="1" applyFill="1" applyBorder="1"/>
    <xf numFmtId="4" fontId="6" fillId="3" borderId="6" xfId="4" applyNumberFormat="1" applyFont="1" applyFill="1" applyBorder="1" applyAlignment="1">
      <alignment horizontal="center" vertical="center"/>
    </xf>
    <xf numFmtId="4" fontId="6" fillId="3" borderId="6" xfId="1" applyNumberFormat="1" applyFont="1" applyFill="1" applyBorder="1" applyAlignment="1">
      <alignment horizontal="center" vertical="center"/>
    </xf>
    <xf numFmtId="4" fontId="6" fillId="3" borderId="6" xfId="6" applyNumberFormat="1" applyFont="1" applyFill="1" applyBorder="1" applyAlignment="1">
      <alignment horizontal="center" vertical="center"/>
    </xf>
    <xf numFmtId="4" fontId="6" fillId="3" borderId="6" xfId="6" applyNumberFormat="1" applyFont="1" applyFill="1" applyBorder="1" applyAlignment="1">
      <alignment horizontal="right" vertical="center"/>
    </xf>
    <xf numFmtId="4" fontId="9" fillId="3" borderId="6" xfId="0" applyNumberFormat="1" applyFont="1" applyFill="1" applyBorder="1" applyAlignment="1">
      <alignment horizontal="right" vertical="center"/>
    </xf>
    <xf numFmtId="4" fontId="6" fillId="3" borderId="6" xfId="3" applyNumberFormat="1" applyFont="1" applyFill="1" applyBorder="1" applyAlignment="1">
      <alignment horizontal="center" vertical="center"/>
    </xf>
    <xf numFmtId="4" fontId="6" fillId="3" borderId="6" xfId="1" applyNumberFormat="1" applyFont="1" applyFill="1" applyBorder="1" applyAlignment="1">
      <alignment horizontal="right" vertical="center"/>
    </xf>
    <xf numFmtId="4" fontId="9" fillId="3" borderId="6" xfId="0" applyNumberFormat="1" applyFont="1" applyFill="1" applyBorder="1" applyAlignment="1">
      <alignment horizontal="center"/>
    </xf>
    <xf numFmtId="0" fontId="23" fillId="0" borderId="34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</cellXfs>
  <cellStyles count="24">
    <cellStyle name="Comma" xfId="3" builtinId="3"/>
    <cellStyle name="Comma 2" xfId="6" xr:uid="{00000000-0005-0000-0000-000001000000}"/>
    <cellStyle name="Comma 3" xfId="10" xr:uid="{AAC32E6D-4FB9-4D6A-AB33-D0720806E0AF}"/>
    <cellStyle name="Comma 4" xfId="16" xr:uid="{77276186-B583-467E-8EEE-85472F0DF79E}"/>
    <cellStyle name="Comma0" xfId="11" xr:uid="{C15ECC1E-718F-4945-AF32-761182F3BACF}"/>
    <cellStyle name="Currency" xfId="4" builtinId="4"/>
    <cellStyle name="Currency 2" xfId="12" xr:uid="{6C72BA5D-B7E4-47EA-9BCD-D06BE84776C1}"/>
    <cellStyle name="Currency 2 2" xfId="20" xr:uid="{036A8E59-C62A-46F6-845B-C051FFDEDF0C}"/>
    <cellStyle name="Currency 4" xfId="19" xr:uid="{15E03A15-B878-499A-A044-77D989472C8A}"/>
    <cellStyle name="Currency 5" xfId="15" xr:uid="{299CE597-D791-4029-B66A-2FE030118C3B}"/>
    <cellStyle name="Hyperlink 2" xfId="18" xr:uid="{EF32BC3A-E259-4673-98BF-A6C6F88F77B3}"/>
    <cellStyle name="Hyperlink 3" xfId="13" xr:uid="{D08D7A50-7A1A-49C4-984B-F436A0FD45B5}"/>
    <cellStyle name="Normal" xfId="0" builtinId="0"/>
    <cellStyle name="Normal 10 2" xfId="21" xr:uid="{6E080376-3A01-4DE8-9FEA-3F55D6233A7A}"/>
    <cellStyle name="Normal 2" xfId="8" xr:uid="{00000000-0005-0000-0000-000004000000}"/>
    <cellStyle name="Normal 3" xfId="1" xr:uid="{00000000-0005-0000-0000-000005000000}"/>
    <cellStyle name="Normal 3 2" xfId="2" xr:uid="{00000000-0005-0000-0000-000006000000}"/>
    <cellStyle name="Normal 4" xfId="17" xr:uid="{44CA8F93-C7AC-4A5D-A15C-C9F87274537C}"/>
    <cellStyle name="Normal 5" xfId="22" xr:uid="{B620A692-959D-45BF-865E-20CBB7350645}"/>
    <cellStyle name="Normal 8" xfId="7" xr:uid="{00000000-0005-0000-0000-000007000000}"/>
    <cellStyle name="Percent" xfId="5" builtinId="5"/>
    <cellStyle name="Percent 2" xfId="9" xr:uid="{00000000-0005-0000-0000-000009000000}"/>
    <cellStyle name="Percent 3" xfId="14" xr:uid="{1067C4E8-60FD-4210-ACD7-4ED72E6810F1}"/>
    <cellStyle name="Percent 4" xfId="23" xr:uid="{5AE82F36-78EB-4CE2-8FB3-FF16066B1240}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55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1</xdr:row>
      <xdr:rowOff>30480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EB4FC685-44F4-4323-A1B2-52F426E54872}"/>
            </a:ext>
          </a:extLst>
        </xdr:cNvPr>
        <xdr:cNvSpPr txBox="1">
          <a:spLocks noChangeArrowheads="1"/>
        </xdr:cNvSpPr>
      </xdr:nvSpPr>
      <xdr:spPr bwMode="auto">
        <a:xfrm>
          <a:off x="8591550" y="0"/>
          <a:ext cx="76200" cy="3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0</xdr:rowOff>
    </xdr:from>
    <xdr:to>
      <xdr:col>6</xdr:col>
      <xdr:colOff>76200</xdr:colOff>
      <xdr:row>58</xdr:row>
      <xdr:rowOff>30480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743ECA0B-E68B-47A0-B045-EA36BB4DA1B1}"/>
            </a:ext>
          </a:extLst>
        </xdr:cNvPr>
        <xdr:cNvSpPr txBox="1">
          <a:spLocks noChangeArrowheads="1"/>
        </xdr:cNvSpPr>
      </xdr:nvSpPr>
      <xdr:spPr bwMode="auto">
        <a:xfrm>
          <a:off x="8591550" y="10534650"/>
          <a:ext cx="76200" cy="3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56</xdr:row>
      <xdr:rowOff>0</xdr:rowOff>
    </xdr:from>
    <xdr:to>
      <xdr:col>6</xdr:col>
      <xdr:colOff>76200</xdr:colOff>
      <xdr:row>56</xdr:row>
      <xdr:rowOff>30480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F9D66F49-CEF6-4230-9A38-4FA2BC3B94A1}"/>
            </a:ext>
          </a:extLst>
        </xdr:cNvPr>
        <xdr:cNvSpPr txBox="1">
          <a:spLocks noChangeArrowheads="1"/>
        </xdr:cNvSpPr>
      </xdr:nvSpPr>
      <xdr:spPr bwMode="auto">
        <a:xfrm>
          <a:off x="8591550" y="9996488"/>
          <a:ext cx="76200" cy="3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56</xdr:row>
      <xdr:rowOff>0</xdr:rowOff>
    </xdr:from>
    <xdr:ext cx="76200" cy="3048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1C5B7B1A-0E4D-44E0-A198-F5A7344DBA40}"/>
            </a:ext>
          </a:extLst>
        </xdr:cNvPr>
        <xdr:cNvSpPr txBox="1">
          <a:spLocks noChangeArrowheads="1"/>
        </xdr:cNvSpPr>
      </xdr:nvSpPr>
      <xdr:spPr>
        <a:xfrm>
          <a:off x="8591550" y="9996488"/>
          <a:ext cx="76200" cy="3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57</xdr:row>
      <xdr:rowOff>0</xdr:rowOff>
    </xdr:from>
    <xdr:ext cx="76200" cy="30480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5FA42327-2A28-4BC0-8D1C-650A728AB264}"/>
            </a:ext>
          </a:extLst>
        </xdr:cNvPr>
        <xdr:cNvSpPr txBox="1">
          <a:spLocks noChangeArrowheads="1"/>
        </xdr:cNvSpPr>
      </xdr:nvSpPr>
      <xdr:spPr bwMode="auto">
        <a:xfrm>
          <a:off x="8591550" y="10182225"/>
          <a:ext cx="76200" cy="3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57</xdr:row>
      <xdr:rowOff>0</xdr:rowOff>
    </xdr:from>
    <xdr:ext cx="76200" cy="30480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6F37BBD1-6DAC-4ECC-93D0-F8A69E5E99D7}"/>
            </a:ext>
          </a:extLst>
        </xdr:cNvPr>
        <xdr:cNvSpPr txBox="1">
          <a:spLocks noChangeArrowheads="1"/>
        </xdr:cNvSpPr>
      </xdr:nvSpPr>
      <xdr:spPr>
        <a:xfrm>
          <a:off x="8591550" y="10182225"/>
          <a:ext cx="76200" cy="3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30DEC-D5F3-42BF-A92B-541FA5B1085D}">
  <sheetPr>
    <pageSetUpPr fitToPage="1"/>
  </sheetPr>
  <dimension ref="A1:E33"/>
  <sheetViews>
    <sheetView showZeros="0" tabSelected="1" view="pageBreakPreview" zoomScale="130" zoomScaleNormal="130" zoomScaleSheetLayoutView="130" workbookViewId="0">
      <selection activeCell="A27" sqref="A27:E32"/>
    </sheetView>
  </sheetViews>
  <sheetFormatPr defaultRowHeight="10.15"/>
  <cols>
    <col min="1" max="1" width="7" style="151" customWidth="1"/>
    <col min="2" max="2" width="69.86328125" style="140" customWidth="1"/>
    <col min="3" max="16384" width="9.06640625" style="140"/>
  </cols>
  <sheetData>
    <row r="1" spans="1:1">
      <c r="A1" s="167"/>
    </row>
    <row r="26" spans="1:5" ht="10.5" thickBot="1"/>
    <row r="27" spans="1:5" ht="10.5" customHeight="1" thickTop="1">
      <c r="A27" s="413" t="s">
        <v>1609</v>
      </c>
      <c r="B27" s="414"/>
      <c r="C27" s="414"/>
      <c r="D27" s="414"/>
      <c r="E27" s="415"/>
    </row>
    <row r="28" spans="1:5" ht="10.15" customHeight="1">
      <c r="A28" s="416"/>
      <c r="B28" s="417"/>
      <c r="C28" s="417"/>
      <c r="D28" s="417"/>
      <c r="E28" s="418"/>
    </row>
    <row r="29" spans="1:5" ht="10.15" customHeight="1">
      <c r="A29" s="416"/>
      <c r="B29" s="417"/>
      <c r="C29" s="417"/>
      <c r="D29" s="417"/>
      <c r="E29" s="418"/>
    </row>
    <row r="30" spans="1:5" ht="10.15" customHeight="1">
      <c r="A30" s="416"/>
      <c r="B30" s="417"/>
      <c r="C30" s="417"/>
      <c r="D30" s="417"/>
      <c r="E30" s="418"/>
    </row>
    <row r="31" spans="1:5" ht="10.15" customHeight="1">
      <c r="A31" s="416"/>
      <c r="B31" s="417"/>
      <c r="C31" s="417"/>
      <c r="D31" s="417"/>
      <c r="E31" s="418"/>
    </row>
    <row r="32" spans="1:5" ht="10.5" customHeight="1" thickBot="1">
      <c r="A32" s="419"/>
      <c r="B32" s="420"/>
      <c r="C32" s="420"/>
      <c r="D32" s="420"/>
      <c r="E32" s="421"/>
    </row>
    <row r="33" ht="10.5" thickTop="1"/>
  </sheetData>
  <mergeCells count="1">
    <mergeCell ref="A27:E32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9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4B755-2660-46F8-8FB3-D4E8D7143931}">
  <sheetPr>
    <pageSetUpPr fitToPage="1"/>
  </sheetPr>
  <dimension ref="A1:J64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114" customWidth="1"/>
    <col min="5" max="5" width="12.73046875" style="216" customWidth="1"/>
    <col min="6" max="6" width="15" style="215" customWidth="1"/>
    <col min="7" max="247" width="9.06640625" style="10"/>
    <col min="248" max="248" width="6.86328125" style="10" customWidth="1"/>
    <col min="249" max="249" width="38" style="10" customWidth="1"/>
    <col min="250" max="250" width="10.265625" style="10" customWidth="1"/>
    <col min="251" max="251" width="13.73046875" style="10" customWidth="1"/>
    <col min="252" max="252" width="12.265625" style="10" customWidth="1"/>
    <col min="253" max="253" width="15.3984375" style="10" customWidth="1"/>
    <col min="254" max="254" width="13.1328125" style="10" customWidth="1"/>
    <col min="255" max="255" width="14.265625" style="10" customWidth="1"/>
    <col min="256" max="256" width="15.73046875" style="10" customWidth="1"/>
    <col min="257" max="257" width="15.86328125" style="10" customWidth="1"/>
    <col min="258" max="258" width="11.265625" style="10" customWidth="1"/>
    <col min="259" max="503" width="9.06640625" style="10"/>
    <col min="504" max="504" width="6.86328125" style="10" customWidth="1"/>
    <col min="505" max="505" width="38" style="10" customWidth="1"/>
    <col min="506" max="506" width="10.265625" style="10" customWidth="1"/>
    <col min="507" max="507" width="13.73046875" style="10" customWidth="1"/>
    <col min="508" max="508" width="12.265625" style="10" customWidth="1"/>
    <col min="509" max="509" width="15.3984375" style="10" customWidth="1"/>
    <col min="510" max="510" width="13.1328125" style="10" customWidth="1"/>
    <col min="511" max="511" width="14.265625" style="10" customWidth="1"/>
    <col min="512" max="512" width="15.73046875" style="10" customWidth="1"/>
    <col min="513" max="513" width="15.86328125" style="10" customWidth="1"/>
    <col min="514" max="514" width="11.265625" style="10" customWidth="1"/>
    <col min="515" max="759" width="9.06640625" style="10"/>
    <col min="760" max="760" width="6.86328125" style="10" customWidth="1"/>
    <col min="761" max="761" width="38" style="10" customWidth="1"/>
    <col min="762" max="762" width="10.265625" style="10" customWidth="1"/>
    <col min="763" max="763" width="13.73046875" style="10" customWidth="1"/>
    <col min="764" max="764" width="12.265625" style="10" customWidth="1"/>
    <col min="765" max="765" width="15.3984375" style="10" customWidth="1"/>
    <col min="766" max="766" width="13.1328125" style="10" customWidth="1"/>
    <col min="767" max="767" width="14.265625" style="10" customWidth="1"/>
    <col min="768" max="768" width="15.73046875" style="10" customWidth="1"/>
    <col min="769" max="769" width="15.86328125" style="10" customWidth="1"/>
    <col min="770" max="770" width="11.265625" style="10" customWidth="1"/>
    <col min="771" max="1015" width="9.06640625" style="10"/>
    <col min="1016" max="1016" width="6.86328125" style="10" customWidth="1"/>
    <col min="1017" max="1017" width="38" style="10" customWidth="1"/>
    <col min="1018" max="1018" width="10.265625" style="10" customWidth="1"/>
    <col min="1019" max="1019" width="13.73046875" style="10" customWidth="1"/>
    <col min="1020" max="1020" width="12.265625" style="10" customWidth="1"/>
    <col min="1021" max="1021" width="15.3984375" style="10" customWidth="1"/>
    <col min="1022" max="1022" width="13.1328125" style="10" customWidth="1"/>
    <col min="1023" max="1023" width="14.265625" style="10" customWidth="1"/>
    <col min="1024" max="1024" width="15.73046875" style="10" customWidth="1"/>
    <col min="1025" max="1025" width="15.86328125" style="10" customWidth="1"/>
    <col min="1026" max="1026" width="11.265625" style="10" customWidth="1"/>
    <col min="1027" max="1271" width="9.06640625" style="10"/>
    <col min="1272" max="1272" width="6.86328125" style="10" customWidth="1"/>
    <col min="1273" max="1273" width="38" style="10" customWidth="1"/>
    <col min="1274" max="1274" width="10.265625" style="10" customWidth="1"/>
    <col min="1275" max="1275" width="13.73046875" style="10" customWidth="1"/>
    <col min="1276" max="1276" width="12.265625" style="10" customWidth="1"/>
    <col min="1277" max="1277" width="15.3984375" style="10" customWidth="1"/>
    <col min="1278" max="1278" width="13.1328125" style="10" customWidth="1"/>
    <col min="1279" max="1279" width="14.265625" style="10" customWidth="1"/>
    <col min="1280" max="1280" width="15.73046875" style="10" customWidth="1"/>
    <col min="1281" max="1281" width="15.86328125" style="10" customWidth="1"/>
    <col min="1282" max="1282" width="11.265625" style="10" customWidth="1"/>
    <col min="1283" max="1527" width="9.06640625" style="10"/>
    <col min="1528" max="1528" width="6.86328125" style="10" customWidth="1"/>
    <col min="1529" max="1529" width="38" style="10" customWidth="1"/>
    <col min="1530" max="1530" width="10.265625" style="10" customWidth="1"/>
    <col min="1531" max="1531" width="13.73046875" style="10" customWidth="1"/>
    <col min="1532" max="1532" width="12.265625" style="10" customWidth="1"/>
    <col min="1533" max="1533" width="15.3984375" style="10" customWidth="1"/>
    <col min="1534" max="1534" width="13.1328125" style="10" customWidth="1"/>
    <col min="1535" max="1535" width="14.265625" style="10" customWidth="1"/>
    <col min="1536" max="1536" width="15.73046875" style="10" customWidth="1"/>
    <col min="1537" max="1537" width="15.86328125" style="10" customWidth="1"/>
    <col min="1538" max="1538" width="11.265625" style="10" customWidth="1"/>
    <col min="1539" max="1783" width="9.06640625" style="10"/>
    <col min="1784" max="1784" width="6.86328125" style="10" customWidth="1"/>
    <col min="1785" max="1785" width="38" style="10" customWidth="1"/>
    <col min="1786" max="1786" width="10.265625" style="10" customWidth="1"/>
    <col min="1787" max="1787" width="13.73046875" style="10" customWidth="1"/>
    <col min="1788" max="1788" width="12.265625" style="10" customWidth="1"/>
    <col min="1789" max="1789" width="15.3984375" style="10" customWidth="1"/>
    <col min="1790" max="1790" width="13.1328125" style="10" customWidth="1"/>
    <col min="1791" max="1791" width="14.265625" style="10" customWidth="1"/>
    <col min="1792" max="1792" width="15.73046875" style="10" customWidth="1"/>
    <col min="1793" max="1793" width="15.86328125" style="10" customWidth="1"/>
    <col min="1794" max="1794" width="11.265625" style="10" customWidth="1"/>
    <col min="1795" max="2039" width="9.06640625" style="10"/>
    <col min="2040" max="2040" width="6.86328125" style="10" customWidth="1"/>
    <col min="2041" max="2041" width="38" style="10" customWidth="1"/>
    <col min="2042" max="2042" width="10.265625" style="10" customWidth="1"/>
    <col min="2043" max="2043" width="13.73046875" style="10" customWidth="1"/>
    <col min="2044" max="2044" width="12.265625" style="10" customWidth="1"/>
    <col min="2045" max="2045" width="15.3984375" style="10" customWidth="1"/>
    <col min="2046" max="2046" width="13.1328125" style="10" customWidth="1"/>
    <col min="2047" max="2047" width="14.265625" style="10" customWidth="1"/>
    <col min="2048" max="2048" width="15.73046875" style="10" customWidth="1"/>
    <col min="2049" max="2049" width="15.86328125" style="10" customWidth="1"/>
    <col min="2050" max="2050" width="11.265625" style="10" customWidth="1"/>
    <col min="2051" max="2295" width="9.06640625" style="10"/>
    <col min="2296" max="2296" width="6.86328125" style="10" customWidth="1"/>
    <col min="2297" max="2297" width="38" style="10" customWidth="1"/>
    <col min="2298" max="2298" width="10.265625" style="10" customWidth="1"/>
    <col min="2299" max="2299" width="13.73046875" style="10" customWidth="1"/>
    <col min="2300" max="2300" width="12.265625" style="10" customWidth="1"/>
    <col min="2301" max="2301" width="15.3984375" style="10" customWidth="1"/>
    <col min="2302" max="2302" width="13.1328125" style="10" customWidth="1"/>
    <col min="2303" max="2303" width="14.265625" style="10" customWidth="1"/>
    <col min="2304" max="2304" width="15.73046875" style="10" customWidth="1"/>
    <col min="2305" max="2305" width="15.86328125" style="10" customWidth="1"/>
    <col min="2306" max="2306" width="11.265625" style="10" customWidth="1"/>
    <col min="2307" max="2551" width="9.06640625" style="10"/>
    <col min="2552" max="2552" width="6.86328125" style="10" customWidth="1"/>
    <col min="2553" max="2553" width="38" style="10" customWidth="1"/>
    <col min="2554" max="2554" width="10.265625" style="10" customWidth="1"/>
    <col min="2555" max="2555" width="13.73046875" style="10" customWidth="1"/>
    <col min="2556" max="2556" width="12.265625" style="10" customWidth="1"/>
    <col min="2557" max="2557" width="15.3984375" style="10" customWidth="1"/>
    <col min="2558" max="2558" width="13.1328125" style="10" customWidth="1"/>
    <col min="2559" max="2559" width="14.265625" style="10" customWidth="1"/>
    <col min="2560" max="2560" width="15.73046875" style="10" customWidth="1"/>
    <col min="2561" max="2561" width="15.86328125" style="10" customWidth="1"/>
    <col min="2562" max="2562" width="11.265625" style="10" customWidth="1"/>
    <col min="2563" max="2807" width="9.06640625" style="10"/>
    <col min="2808" max="2808" width="6.86328125" style="10" customWidth="1"/>
    <col min="2809" max="2809" width="38" style="10" customWidth="1"/>
    <col min="2810" max="2810" width="10.265625" style="10" customWidth="1"/>
    <col min="2811" max="2811" width="13.73046875" style="10" customWidth="1"/>
    <col min="2812" max="2812" width="12.265625" style="10" customWidth="1"/>
    <col min="2813" max="2813" width="15.3984375" style="10" customWidth="1"/>
    <col min="2814" max="2814" width="13.1328125" style="10" customWidth="1"/>
    <col min="2815" max="2815" width="14.265625" style="10" customWidth="1"/>
    <col min="2816" max="2816" width="15.73046875" style="10" customWidth="1"/>
    <col min="2817" max="2817" width="15.86328125" style="10" customWidth="1"/>
    <col min="2818" max="2818" width="11.265625" style="10" customWidth="1"/>
    <col min="2819" max="3063" width="9.06640625" style="10"/>
    <col min="3064" max="3064" width="6.86328125" style="10" customWidth="1"/>
    <col min="3065" max="3065" width="38" style="10" customWidth="1"/>
    <col min="3066" max="3066" width="10.265625" style="10" customWidth="1"/>
    <col min="3067" max="3067" width="13.73046875" style="10" customWidth="1"/>
    <col min="3068" max="3068" width="12.265625" style="10" customWidth="1"/>
    <col min="3069" max="3069" width="15.3984375" style="10" customWidth="1"/>
    <col min="3070" max="3070" width="13.1328125" style="10" customWidth="1"/>
    <col min="3071" max="3071" width="14.265625" style="10" customWidth="1"/>
    <col min="3072" max="3072" width="15.73046875" style="10" customWidth="1"/>
    <col min="3073" max="3073" width="15.86328125" style="10" customWidth="1"/>
    <col min="3074" max="3074" width="11.265625" style="10" customWidth="1"/>
    <col min="3075" max="3319" width="9.06640625" style="10"/>
    <col min="3320" max="3320" width="6.86328125" style="10" customWidth="1"/>
    <col min="3321" max="3321" width="38" style="10" customWidth="1"/>
    <col min="3322" max="3322" width="10.265625" style="10" customWidth="1"/>
    <col min="3323" max="3323" width="13.73046875" style="10" customWidth="1"/>
    <col min="3324" max="3324" width="12.265625" style="10" customWidth="1"/>
    <col min="3325" max="3325" width="15.3984375" style="10" customWidth="1"/>
    <col min="3326" max="3326" width="13.1328125" style="10" customWidth="1"/>
    <col min="3327" max="3327" width="14.265625" style="10" customWidth="1"/>
    <col min="3328" max="3328" width="15.73046875" style="10" customWidth="1"/>
    <col min="3329" max="3329" width="15.86328125" style="10" customWidth="1"/>
    <col min="3330" max="3330" width="11.265625" style="10" customWidth="1"/>
    <col min="3331" max="3575" width="9.06640625" style="10"/>
    <col min="3576" max="3576" width="6.86328125" style="10" customWidth="1"/>
    <col min="3577" max="3577" width="38" style="10" customWidth="1"/>
    <col min="3578" max="3578" width="10.265625" style="10" customWidth="1"/>
    <col min="3579" max="3579" width="13.73046875" style="10" customWidth="1"/>
    <col min="3580" max="3580" width="12.265625" style="10" customWidth="1"/>
    <col min="3581" max="3581" width="15.3984375" style="10" customWidth="1"/>
    <col min="3582" max="3582" width="13.1328125" style="10" customWidth="1"/>
    <col min="3583" max="3583" width="14.265625" style="10" customWidth="1"/>
    <col min="3584" max="3584" width="15.73046875" style="10" customWidth="1"/>
    <col min="3585" max="3585" width="15.86328125" style="10" customWidth="1"/>
    <col min="3586" max="3586" width="11.265625" style="10" customWidth="1"/>
    <col min="3587" max="3831" width="9.06640625" style="10"/>
    <col min="3832" max="3832" width="6.86328125" style="10" customWidth="1"/>
    <col min="3833" max="3833" width="38" style="10" customWidth="1"/>
    <col min="3834" max="3834" width="10.265625" style="10" customWidth="1"/>
    <col min="3835" max="3835" width="13.73046875" style="10" customWidth="1"/>
    <col min="3836" max="3836" width="12.265625" style="10" customWidth="1"/>
    <col min="3837" max="3837" width="15.3984375" style="10" customWidth="1"/>
    <col min="3838" max="3838" width="13.1328125" style="10" customWidth="1"/>
    <col min="3839" max="3839" width="14.265625" style="10" customWidth="1"/>
    <col min="3840" max="3840" width="15.73046875" style="10" customWidth="1"/>
    <col min="3841" max="3841" width="15.86328125" style="10" customWidth="1"/>
    <col min="3842" max="3842" width="11.265625" style="10" customWidth="1"/>
    <col min="3843" max="4087" width="9.06640625" style="10"/>
    <col min="4088" max="4088" width="6.86328125" style="10" customWidth="1"/>
    <col min="4089" max="4089" width="38" style="10" customWidth="1"/>
    <col min="4090" max="4090" width="10.265625" style="10" customWidth="1"/>
    <col min="4091" max="4091" width="13.73046875" style="10" customWidth="1"/>
    <col min="4092" max="4092" width="12.265625" style="10" customWidth="1"/>
    <col min="4093" max="4093" width="15.3984375" style="10" customWidth="1"/>
    <col min="4094" max="4094" width="13.1328125" style="10" customWidth="1"/>
    <col min="4095" max="4095" width="14.265625" style="10" customWidth="1"/>
    <col min="4096" max="4096" width="15.73046875" style="10" customWidth="1"/>
    <col min="4097" max="4097" width="15.86328125" style="10" customWidth="1"/>
    <col min="4098" max="4098" width="11.265625" style="10" customWidth="1"/>
    <col min="4099" max="4343" width="9.06640625" style="10"/>
    <col min="4344" max="4344" width="6.86328125" style="10" customWidth="1"/>
    <col min="4345" max="4345" width="38" style="10" customWidth="1"/>
    <col min="4346" max="4346" width="10.265625" style="10" customWidth="1"/>
    <col min="4347" max="4347" width="13.73046875" style="10" customWidth="1"/>
    <col min="4348" max="4348" width="12.265625" style="10" customWidth="1"/>
    <col min="4349" max="4349" width="15.3984375" style="10" customWidth="1"/>
    <col min="4350" max="4350" width="13.1328125" style="10" customWidth="1"/>
    <col min="4351" max="4351" width="14.265625" style="10" customWidth="1"/>
    <col min="4352" max="4352" width="15.73046875" style="10" customWidth="1"/>
    <col min="4353" max="4353" width="15.86328125" style="10" customWidth="1"/>
    <col min="4354" max="4354" width="11.265625" style="10" customWidth="1"/>
    <col min="4355" max="4599" width="9.06640625" style="10"/>
    <col min="4600" max="4600" width="6.86328125" style="10" customWidth="1"/>
    <col min="4601" max="4601" width="38" style="10" customWidth="1"/>
    <col min="4602" max="4602" width="10.265625" style="10" customWidth="1"/>
    <col min="4603" max="4603" width="13.73046875" style="10" customWidth="1"/>
    <col min="4604" max="4604" width="12.265625" style="10" customWidth="1"/>
    <col min="4605" max="4605" width="15.3984375" style="10" customWidth="1"/>
    <col min="4606" max="4606" width="13.1328125" style="10" customWidth="1"/>
    <col min="4607" max="4607" width="14.265625" style="10" customWidth="1"/>
    <col min="4608" max="4608" width="15.73046875" style="10" customWidth="1"/>
    <col min="4609" max="4609" width="15.86328125" style="10" customWidth="1"/>
    <col min="4610" max="4610" width="11.265625" style="10" customWidth="1"/>
    <col min="4611" max="4855" width="9.06640625" style="10"/>
    <col min="4856" max="4856" width="6.86328125" style="10" customWidth="1"/>
    <col min="4857" max="4857" width="38" style="10" customWidth="1"/>
    <col min="4858" max="4858" width="10.265625" style="10" customWidth="1"/>
    <col min="4859" max="4859" width="13.73046875" style="10" customWidth="1"/>
    <col min="4860" max="4860" width="12.265625" style="10" customWidth="1"/>
    <col min="4861" max="4861" width="15.3984375" style="10" customWidth="1"/>
    <col min="4862" max="4862" width="13.1328125" style="10" customWidth="1"/>
    <col min="4863" max="4863" width="14.265625" style="10" customWidth="1"/>
    <col min="4864" max="4864" width="15.73046875" style="10" customWidth="1"/>
    <col min="4865" max="4865" width="15.86328125" style="10" customWidth="1"/>
    <col min="4866" max="4866" width="11.265625" style="10" customWidth="1"/>
    <col min="4867" max="5111" width="9.06640625" style="10"/>
    <col min="5112" max="5112" width="6.86328125" style="10" customWidth="1"/>
    <col min="5113" max="5113" width="38" style="10" customWidth="1"/>
    <col min="5114" max="5114" width="10.265625" style="10" customWidth="1"/>
    <col min="5115" max="5115" width="13.73046875" style="10" customWidth="1"/>
    <col min="5116" max="5116" width="12.265625" style="10" customWidth="1"/>
    <col min="5117" max="5117" width="15.3984375" style="10" customWidth="1"/>
    <col min="5118" max="5118" width="13.1328125" style="10" customWidth="1"/>
    <col min="5119" max="5119" width="14.265625" style="10" customWidth="1"/>
    <col min="5120" max="5120" width="15.73046875" style="10" customWidth="1"/>
    <col min="5121" max="5121" width="15.86328125" style="10" customWidth="1"/>
    <col min="5122" max="5122" width="11.265625" style="10" customWidth="1"/>
    <col min="5123" max="5367" width="9.06640625" style="10"/>
    <col min="5368" max="5368" width="6.86328125" style="10" customWidth="1"/>
    <col min="5369" max="5369" width="38" style="10" customWidth="1"/>
    <col min="5370" max="5370" width="10.265625" style="10" customWidth="1"/>
    <col min="5371" max="5371" width="13.73046875" style="10" customWidth="1"/>
    <col min="5372" max="5372" width="12.265625" style="10" customWidth="1"/>
    <col min="5373" max="5373" width="15.3984375" style="10" customWidth="1"/>
    <col min="5374" max="5374" width="13.1328125" style="10" customWidth="1"/>
    <col min="5375" max="5375" width="14.265625" style="10" customWidth="1"/>
    <col min="5376" max="5376" width="15.73046875" style="10" customWidth="1"/>
    <col min="5377" max="5377" width="15.86328125" style="10" customWidth="1"/>
    <col min="5378" max="5378" width="11.265625" style="10" customWidth="1"/>
    <col min="5379" max="5623" width="9.06640625" style="10"/>
    <col min="5624" max="5624" width="6.86328125" style="10" customWidth="1"/>
    <col min="5625" max="5625" width="38" style="10" customWidth="1"/>
    <col min="5626" max="5626" width="10.265625" style="10" customWidth="1"/>
    <col min="5627" max="5627" width="13.73046875" style="10" customWidth="1"/>
    <col min="5628" max="5628" width="12.265625" style="10" customWidth="1"/>
    <col min="5629" max="5629" width="15.3984375" style="10" customWidth="1"/>
    <col min="5630" max="5630" width="13.1328125" style="10" customWidth="1"/>
    <col min="5631" max="5631" width="14.265625" style="10" customWidth="1"/>
    <col min="5632" max="5632" width="15.73046875" style="10" customWidth="1"/>
    <col min="5633" max="5633" width="15.86328125" style="10" customWidth="1"/>
    <col min="5634" max="5634" width="11.265625" style="10" customWidth="1"/>
    <col min="5635" max="5879" width="9.06640625" style="10"/>
    <col min="5880" max="5880" width="6.86328125" style="10" customWidth="1"/>
    <col min="5881" max="5881" width="38" style="10" customWidth="1"/>
    <col min="5882" max="5882" width="10.265625" style="10" customWidth="1"/>
    <col min="5883" max="5883" width="13.73046875" style="10" customWidth="1"/>
    <col min="5884" max="5884" width="12.265625" style="10" customWidth="1"/>
    <col min="5885" max="5885" width="15.3984375" style="10" customWidth="1"/>
    <col min="5886" max="5886" width="13.1328125" style="10" customWidth="1"/>
    <col min="5887" max="5887" width="14.265625" style="10" customWidth="1"/>
    <col min="5888" max="5888" width="15.73046875" style="10" customWidth="1"/>
    <col min="5889" max="5889" width="15.86328125" style="10" customWidth="1"/>
    <col min="5890" max="5890" width="11.265625" style="10" customWidth="1"/>
    <col min="5891" max="6135" width="9.06640625" style="10"/>
    <col min="6136" max="6136" width="6.86328125" style="10" customWidth="1"/>
    <col min="6137" max="6137" width="38" style="10" customWidth="1"/>
    <col min="6138" max="6138" width="10.265625" style="10" customWidth="1"/>
    <col min="6139" max="6139" width="13.73046875" style="10" customWidth="1"/>
    <col min="6140" max="6140" width="12.265625" style="10" customWidth="1"/>
    <col min="6141" max="6141" width="15.3984375" style="10" customWidth="1"/>
    <col min="6142" max="6142" width="13.1328125" style="10" customWidth="1"/>
    <col min="6143" max="6143" width="14.265625" style="10" customWidth="1"/>
    <col min="6144" max="6144" width="15.73046875" style="10" customWidth="1"/>
    <col min="6145" max="6145" width="15.86328125" style="10" customWidth="1"/>
    <col min="6146" max="6146" width="11.265625" style="10" customWidth="1"/>
    <col min="6147" max="6391" width="9.06640625" style="10"/>
    <col min="6392" max="6392" width="6.86328125" style="10" customWidth="1"/>
    <col min="6393" max="6393" width="38" style="10" customWidth="1"/>
    <col min="6394" max="6394" width="10.265625" style="10" customWidth="1"/>
    <col min="6395" max="6395" width="13.73046875" style="10" customWidth="1"/>
    <col min="6396" max="6396" width="12.265625" style="10" customWidth="1"/>
    <col min="6397" max="6397" width="15.3984375" style="10" customWidth="1"/>
    <col min="6398" max="6398" width="13.1328125" style="10" customWidth="1"/>
    <col min="6399" max="6399" width="14.265625" style="10" customWidth="1"/>
    <col min="6400" max="6400" width="15.73046875" style="10" customWidth="1"/>
    <col min="6401" max="6401" width="15.86328125" style="10" customWidth="1"/>
    <col min="6402" max="6402" width="11.265625" style="10" customWidth="1"/>
    <col min="6403" max="6647" width="9.06640625" style="10"/>
    <col min="6648" max="6648" width="6.86328125" style="10" customWidth="1"/>
    <col min="6649" max="6649" width="38" style="10" customWidth="1"/>
    <col min="6650" max="6650" width="10.265625" style="10" customWidth="1"/>
    <col min="6651" max="6651" width="13.73046875" style="10" customWidth="1"/>
    <col min="6652" max="6652" width="12.265625" style="10" customWidth="1"/>
    <col min="6653" max="6653" width="15.3984375" style="10" customWidth="1"/>
    <col min="6654" max="6654" width="13.1328125" style="10" customWidth="1"/>
    <col min="6655" max="6655" width="14.265625" style="10" customWidth="1"/>
    <col min="6656" max="6656" width="15.73046875" style="10" customWidth="1"/>
    <col min="6657" max="6657" width="15.86328125" style="10" customWidth="1"/>
    <col min="6658" max="6658" width="11.265625" style="10" customWidth="1"/>
    <col min="6659" max="6903" width="9.06640625" style="10"/>
    <col min="6904" max="6904" width="6.86328125" style="10" customWidth="1"/>
    <col min="6905" max="6905" width="38" style="10" customWidth="1"/>
    <col min="6906" max="6906" width="10.265625" style="10" customWidth="1"/>
    <col min="6907" max="6907" width="13.73046875" style="10" customWidth="1"/>
    <col min="6908" max="6908" width="12.265625" style="10" customWidth="1"/>
    <col min="6909" max="6909" width="15.3984375" style="10" customWidth="1"/>
    <col min="6910" max="6910" width="13.1328125" style="10" customWidth="1"/>
    <col min="6911" max="6911" width="14.265625" style="10" customWidth="1"/>
    <col min="6912" max="6912" width="15.73046875" style="10" customWidth="1"/>
    <col min="6913" max="6913" width="15.86328125" style="10" customWidth="1"/>
    <col min="6914" max="6914" width="11.265625" style="10" customWidth="1"/>
    <col min="6915" max="7159" width="9.06640625" style="10"/>
    <col min="7160" max="7160" width="6.86328125" style="10" customWidth="1"/>
    <col min="7161" max="7161" width="38" style="10" customWidth="1"/>
    <col min="7162" max="7162" width="10.265625" style="10" customWidth="1"/>
    <col min="7163" max="7163" width="13.73046875" style="10" customWidth="1"/>
    <col min="7164" max="7164" width="12.265625" style="10" customWidth="1"/>
    <col min="7165" max="7165" width="15.3984375" style="10" customWidth="1"/>
    <col min="7166" max="7166" width="13.1328125" style="10" customWidth="1"/>
    <col min="7167" max="7167" width="14.265625" style="10" customWidth="1"/>
    <col min="7168" max="7168" width="15.73046875" style="10" customWidth="1"/>
    <col min="7169" max="7169" width="15.86328125" style="10" customWidth="1"/>
    <col min="7170" max="7170" width="11.265625" style="10" customWidth="1"/>
    <col min="7171" max="7415" width="9.06640625" style="10"/>
    <col min="7416" max="7416" width="6.86328125" style="10" customWidth="1"/>
    <col min="7417" max="7417" width="38" style="10" customWidth="1"/>
    <col min="7418" max="7418" width="10.265625" style="10" customWidth="1"/>
    <col min="7419" max="7419" width="13.73046875" style="10" customWidth="1"/>
    <col min="7420" max="7420" width="12.265625" style="10" customWidth="1"/>
    <col min="7421" max="7421" width="15.3984375" style="10" customWidth="1"/>
    <col min="7422" max="7422" width="13.1328125" style="10" customWidth="1"/>
    <col min="7423" max="7423" width="14.265625" style="10" customWidth="1"/>
    <col min="7424" max="7424" width="15.73046875" style="10" customWidth="1"/>
    <col min="7425" max="7425" width="15.86328125" style="10" customWidth="1"/>
    <col min="7426" max="7426" width="11.265625" style="10" customWidth="1"/>
    <col min="7427" max="7671" width="9.06640625" style="10"/>
    <col min="7672" max="7672" width="6.86328125" style="10" customWidth="1"/>
    <col min="7673" max="7673" width="38" style="10" customWidth="1"/>
    <col min="7674" max="7674" width="10.265625" style="10" customWidth="1"/>
    <col min="7675" max="7675" width="13.73046875" style="10" customWidth="1"/>
    <col min="7676" max="7676" width="12.265625" style="10" customWidth="1"/>
    <col min="7677" max="7677" width="15.3984375" style="10" customWidth="1"/>
    <col min="7678" max="7678" width="13.1328125" style="10" customWidth="1"/>
    <col min="7679" max="7679" width="14.265625" style="10" customWidth="1"/>
    <col min="7680" max="7680" width="15.73046875" style="10" customWidth="1"/>
    <col min="7681" max="7681" width="15.86328125" style="10" customWidth="1"/>
    <col min="7682" max="7682" width="11.265625" style="10" customWidth="1"/>
    <col min="7683" max="7927" width="9.06640625" style="10"/>
    <col min="7928" max="7928" width="6.86328125" style="10" customWidth="1"/>
    <col min="7929" max="7929" width="38" style="10" customWidth="1"/>
    <col min="7930" max="7930" width="10.265625" style="10" customWidth="1"/>
    <col min="7931" max="7931" width="13.73046875" style="10" customWidth="1"/>
    <col min="7932" max="7932" width="12.265625" style="10" customWidth="1"/>
    <col min="7933" max="7933" width="15.3984375" style="10" customWidth="1"/>
    <col min="7934" max="7934" width="13.1328125" style="10" customWidth="1"/>
    <col min="7935" max="7935" width="14.265625" style="10" customWidth="1"/>
    <col min="7936" max="7936" width="15.73046875" style="10" customWidth="1"/>
    <col min="7937" max="7937" width="15.86328125" style="10" customWidth="1"/>
    <col min="7938" max="7938" width="11.265625" style="10" customWidth="1"/>
    <col min="7939" max="8183" width="9.06640625" style="10"/>
    <col min="8184" max="8184" width="6.86328125" style="10" customWidth="1"/>
    <col min="8185" max="8185" width="38" style="10" customWidth="1"/>
    <col min="8186" max="8186" width="10.265625" style="10" customWidth="1"/>
    <col min="8187" max="8187" width="13.73046875" style="10" customWidth="1"/>
    <col min="8188" max="8188" width="12.265625" style="10" customWidth="1"/>
    <col min="8189" max="8189" width="15.3984375" style="10" customWidth="1"/>
    <col min="8190" max="8190" width="13.1328125" style="10" customWidth="1"/>
    <col min="8191" max="8191" width="14.265625" style="10" customWidth="1"/>
    <col min="8192" max="8192" width="15.73046875" style="10" customWidth="1"/>
    <col min="8193" max="8193" width="15.86328125" style="10" customWidth="1"/>
    <col min="8194" max="8194" width="11.265625" style="10" customWidth="1"/>
    <col min="8195" max="8439" width="9.06640625" style="10"/>
    <col min="8440" max="8440" width="6.86328125" style="10" customWidth="1"/>
    <col min="8441" max="8441" width="38" style="10" customWidth="1"/>
    <col min="8442" max="8442" width="10.265625" style="10" customWidth="1"/>
    <col min="8443" max="8443" width="13.73046875" style="10" customWidth="1"/>
    <col min="8444" max="8444" width="12.265625" style="10" customWidth="1"/>
    <col min="8445" max="8445" width="15.3984375" style="10" customWidth="1"/>
    <col min="8446" max="8446" width="13.1328125" style="10" customWidth="1"/>
    <col min="8447" max="8447" width="14.265625" style="10" customWidth="1"/>
    <col min="8448" max="8448" width="15.73046875" style="10" customWidth="1"/>
    <col min="8449" max="8449" width="15.86328125" style="10" customWidth="1"/>
    <col min="8450" max="8450" width="11.265625" style="10" customWidth="1"/>
    <col min="8451" max="8695" width="9.06640625" style="10"/>
    <col min="8696" max="8696" width="6.86328125" style="10" customWidth="1"/>
    <col min="8697" max="8697" width="38" style="10" customWidth="1"/>
    <col min="8698" max="8698" width="10.265625" style="10" customWidth="1"/>
    <col min="8699" max="8699" width="13.73046875" style="10" customWidth="1"/>
    <col min="8700" max="8700" width="12.265625" style="10" customWidth="1"/>
    <col min="8701" max="8701" width="15.3984375" style="10" customWidth="1"/>
    <col min="8702" max="8702" width="13.1328125" style="10" customWidth="1"/>
    <col min="8703" max="8703" width="14.265625" style="10" customWidth="1"/>
    <col min="8704" max="8704" width="15.73046875" style="10" customWidth="1"/>
    <col min="8705" max="8705" width="15.86328125" style="10" customWidth="1"/>
    <col min="8706" max="8706" width="11.265625" style="10" customWidth="1"/>
    <col min="8707" max="8951" width="9.06640625" style="10"/>
    <col min="8952" max="8952" width="6.86328125" style="10" customWidth="1"/>
    <col min="8953" max="8953" width="38" style="10" customWidth="1"/>
    <col min="8954" max="8954" width="10.265625" style="10" customWidth="1"/>
    <col min="8955" max="8955" width="13.73046875" style="10" customWidth="1"/>
    <col min="8956" max="8956" width="12.265625" style="10" customWidth="1"/>
    <col min="8957" max="8957" width="15.3984375" style="10" customWidth="1"/>
    <col min="8958" max="8958" width="13.1328125" style="10" customWidth="1"/>
    <col min="8959" max="8959" width="14.265625" style="10" customWidth="1"/>
    <col min="8960" max="8960" width="15.73046875" style="10" customWidth="1"/>
    <col min="8961" max="8961" width="15.86328125" style="10" customWidth="1"/>
    <col min="8962" max="8962" width="11.265625" style="10" customWidth="1"/>
    <col min="8963" max="9207" width="9.06640625" style="10"/>
    <col min="9208" max="9208" width="6.86328125" style="10" customWidth="1"/>
    <col min="9209" max="9209" width="38" style="10" customWidth="1"/>
    <col min="9210" max="9210" width="10.265625" style="10" customWidth="1"/>
    <col min="9211" max="9211" width="13.73046875" style="10" customWidth="1"/>
    <col min="9212" max="9212" width="12.265625" style="10" customWidth="1"/>
    <col min="9213" max="9213" width="15.3984375" style="10" customWidth="1"/>
    <col min="9214" max="9214" width="13.1328125" style="10" customWidth="1"/>
    <col min="9215" max="9215" width="14.265625" style="10" customWidth="1"/>
    <col min="9216" max="9216" width="15.73046875" style="10" customWidth="1"/>
    <col min="9217" max="9217" width="15.86328125" style="10" customWidth="1"/>
    <col min="9218" max="9218" width="11.265625" style="10" customWidth="1"/>
    <col min="9219" max="9463" width="9.06640625" style="10"/>
    <col min="9464" max="9464" width="6.86328125" style="10" customWidth="1"/>
    <col min="9465" max="9465" width="38" style="10" customWidth="1"/>
    <col min="9466" max="9466" width="10.265625" style="10" customWidth="1"/>
    <col min="9467" max="9467" width="13.73046875" style="10" customWidth="1"/>
    <col min="9468" max="9468" width="12.265625" style="10" customWidth="1"/>
    <col min="9469" max="9469" width="15.3984375" style="10" customWidth="1"/>
    <col min="9470" max="9470" width="13.1328125" style="10" customWidth="1"/>
    <col min="9471" max="9471" width="14.265625" style="10" customWidth="1"/>
    <col min="9472" max="9472" width="15.73046875" style="10" customWidth="1"/>
    <col min="9473" max="9473" width="15.86328125" style="10" customWidth="1"/>
    <col min="9474" max="9474" width="11.265625" style="10" customWidth="1"/>
    <col min="9475" max="9719" width="9.06640625" style="10"/>
    <col min="9720" max="9720" width="6.86328125" style="10" customWidth="1"/>
    <col min="9721" max="9721" width="38" style="10" customWidth="1"/>
    <col min="9722" max="9722" width="10.265625" style="10" customWidth="1"/>
    <col min="9723" max="9723" width="13.73046875" style="10" customWidth="1"/>
    <col min="9724" max="9724" width="12.265625" style="10" customWidth="1"/>
    <col min="9725" max="9725" width="15.3984375" style="10" customWidth="1"/>
    <col min="9726" max="9726" width="13.1328125" style="10" customWidth="1"/>
    <col min="9727" max="9727" width="14.265625" style="10" customWidth="1"/>
    <col min="9728" max="9728" width="15.73046875" style="10" customWidth="1"/>
    <col min="9729" max="9729" width="15.86328125" style="10" customWidth="1"/>
    <col min="9730" max="9730" width="11.265625" style="10" customWidth="1"/>
    <col min="9731" max="9975" width="9.06640625" style="10"/>
    <col min="9976" max="9976" width="6.86328125" style="10" customWidth="1"/>
    <col min="9977" max="9977" width="38" style="10" customWidth="1"/>
    <col min="9978" max="9978" width="10.265625" style="10" customWidth="1"/>
    <col min="9979" max="9979" width="13.73046875" style="10" customWidth="1"/>
    <col min="9980" max="9980" width="12.265625" style="10" customWidth="1"/>
    <col min="9981" max="9981" width="15.3984375" style="10" customWidth="1"/>
    <col min="9982" max="9982" width="13.1328125" style="10" customWidth="1"/>
    <col min="9983" max="9983" width="14.265625" style="10" customWidth="1"/>
    <col min="9984" max="9984" width="15.73046875" style="10" customWidth="1"/>
    <col min="9985" max="9985" width="15.86328125" style="10" customWidth="1"/>
    <col min="9986" max="9986" width="11.265625" style="10" customWidth="1"/>
    <col min="9987" max="10231" width="9.06640625" style="10"/>
    <col min="10232" max="10232" width="6.86328125" style="10" customWidth="1"/>
    <col min="10233" max="10233" width="38" style="10" customWidth="1"/>
    <col min="10234" max="10234" width="10.265625" style="10" customWidth="1"/>
    <col min="10235" max="10235" width="13.73046875" style="10" customWidth="1"/>
    <col min="10236" max="10236" width="12.265625" style="10" customWidth="1"/>
    <col min="10237" max="10237" width="15.3984375" style="10" customWidth="1"/>
    <col min="10238" max="10238" width="13.1328125" style="10" customWidth="1"/>
    <col min="10239" max="10239" width="14.265625" style="10" customWidth="1"/>
    <col min="10240" max="10240" width="15.73046875" style="10" customWidth="1"/>
    <col min="10241" max="10241" width="15.86328125" style="10" customWidth="1"/>
    <col min="10242" max="10242" width="11.265625" style="10" customWidth="1"/>
    <col min="10243" max="10487" width="9.06640625" style="10"/>
    <col min="10488" max="10488" width="6.86328125" style="10" customWidth="1"/>
    <col min="10489" max="10489" width="38" style="10" customWidth="1"/>
    <col min="10490" max="10490" width="10.265625" style="10" customWidth="1"/>
    <col min="10491" max="10491" width="13.73046875" style="10" customWidth="1"/>
    <col min="10492" max="10492" width="12.265625" style="10" customWidth="1"/>
    <col min="10493" max="10493" width="15.3984375" style="10" customWidth="1"/>
    <col min="10494" max="10494" width="13.1328125" style="10" customWidth="1"/>
    <col min="10495" max="10495" width="14.265625" style="10" customWidth="1"/>
    <col min="10496" max="10496" width="15.73046875" style="10" customWidth="1"/>
    <col min="10497" max="10497" width="15.86328125" style="10" customWidth="1"/>
    <col min="10498" max="10498" width="11.265625" style="10" customWidth="1"/>
    <col min="10499" max="10743" width="9.06640625" style="10"/>
    <col min="10744" max="10744" width="6.86328125" style="10" customWidth="1"/>
    <col min="10745" max="10745" width="38" style="10" customWidth="1"/>
    <col min="10746" max="10746" width="10.265625" style="10" customWidth="1"/>
    <col min="10747" max="10747" width="13.73046875" style="10" customWidth="1"/>
    <col min="10748" max="10748" width="12.265625" style="10" customWidth="1"/>
    <col min="10749" max="10749" width="15.3984375" style="10" customWidth="1"/>
    <col min="10750" max="10750" width="13.1328125" style="10" customWidth="1"/>
    <col min="10751" max="10751" width="14.265625" style="10" customWidth="1"/>
    <col min="10752" max="10752" width="15.73046875" style="10" customWidth="1"/>
    <col min="10753" max="10753" width="15.86328125" style="10" customWidth="1"/>
    <col min="10754" max="10754" width="11.265625" style="10" customWidth="1"/>
    <col min="10755" max="10999" width="9.06640625" style="10"/>
    <col min="11000" max="11000" width="6.86328125" style="10" customWidth="1"/>
    <col min="11001" max="11001" width="38" style="10" customWidth="1"/>
    <col min="11002" max="11002" width="10.265625" style="10" customWidth="1"/>
    <col min="11003" max="11003" width="13.73046875" style="10" customWidth="1"/>
    <col min="11004" max="11004" width="12.265625" style="10" customWidth="1"/>
    <col min="11005" max="11005" width="15.3984375" style="10" customWidth="1"/>
    <col min="11006" max="11006" width="13.1328125" style="10" customWidth="1"/>
    <col min="11007" max="11007" width="14.265625" style="10" customWidth="1"/>
    <col min="11008" max="11008" width="15.73046875" style="10" customWidth="1"/>
    <col min="11009" max="11009" width="15.86328125" style="10" customWidth="1"/>
    <col min="11010" max="11010" width="11.265625" style="10" customWidth="1"/>
    <col min="11011" max="11255" width="9.06640625" style="10"/>
    <col min="11256" max="11256" width="6.86328125" style="10" customWidth="1"/>
    <col min="11257" max="11257" width="38" style="10" customWidth="1"/>
    <col min="11258" max="11258" width="10.265625" style="10" customWidth="1"/>
    <col min="11259" max="11259" width="13.73046875" style="10" customWidth="1"/>
    <col min="11260" max="11260" width="12.265625" style="10" customWidth="1"/>
    <col min="11261" max="11261" width="15.3984375" style="10" customWidth="1"/>
    <col min="11262" max="11262" width="13.1328125" style="10" customWidth="1"/>
    <col min="11263" max="11263" width="14.265625" style="10" customWidth="1"/>
    <col min="11264" max="11264" width="15.73046875" style="10" customWidth="1"/>
    <col min="11265" max="11265" width="15.86328125" style="10" customWidth="1"/>
    <col min="11266" max="11266" width="11.265625" style="10" customWidth="1"/>
    <col min="11267" max="11511" width="9.06640625" style="10"/>
    <col min="11512" max="11512" width="6.86328125" style="10" customWidth="1"/>
    <col min="11513" max="11513" width="38" style="10" customWidth="1"/>
    <col min="11514" max="11514" width="10.265625" style="10" customWidth="1"/>
    <col min="11515" max="11515" width="13.73046875" style="10" customWidth="1"/>
    <col min="11516" max="11516" width="12.265625" style="10" customWidth="1"/>
    <col min="11517" max="11517" width="15.3984375" style="10" customWidth="1"/>
    <col min="11518" max="11518" width="13.1328125" style="10" customWidth="1"/>
    <col min="11519" max="11519" width="14.265625" style="10" customWidth="1"/>
    <col min="11520" max="11520" width="15.73046875" style="10" customWidth="1"/>
    <col min="11521" max="11521" width="15.86328125" style="10" customWidth="1"/>
    <col min="11522" max="11522" width="11.265625" style="10" customWidth="1"/>
    <col min="11523" max="11767" width="9.06640625" style="10"/>
    <col min="11768" max="11768" width="6.86328125" style="10" customWidth="1"/>
    <col min="11769" max="11769" width="38" style="10" customWidth="1"/>
    <col min="11770" max="11770" width="10.265625" style="10" customWidth="1"/>
    <col min="11771" max="11771" width="13.73046875" style="10" customWidth="1"/>
    <col min="11772" max="11772" width="12.265625" style="10" customWidth="1"/>
    <col min="11773" max="11773" width="15.3984375" style="10" customWidth="1"/>
    <col min="11774" max="11774" width="13.1328125" style="10" customWidth="1"/>
    <col min="11775" max="11775" width="14.265625" style="10" customWidth="1"/>
    <col min="11776" max="11776" width="15.73046875" style="10" customWidth="1"/>
    <col min="11777" max="11777" width="15.86328125" style="10" customWidth="1"/>
    <col min="11778" max="11778" width="11.265625" style="10" customWidth="1"/>
    <col min="11779" max="12023" width="9.06640625" style="10"/>
    <col min="12024" max="12024" width="6.86328125" style="10" customWidth="1"/>
    <col min="12025" max="12025" width="38" style="10" customWidth="1"/>
    <col min="12026" max="12026" width="10.265625" style="10" customWidth="1"/>
    <col min="12027" max="12027" width="13.73046875" style="10" customWidth="1"/>
    <col min="12028" max="12028" width="12.265625" style="10" customWidth="1"/>
    <col min="12029" max="12029" width="15.3984375" style="10" customWidth="1"/>
    <col min="12030" max="12030" width="13.1328125" style="10" customWidth="1"/>
    <col min="12031" max="12031" width="14.265625" style="10" customWidth="1"/>
    <col min="12032" max="12032" width="15.73046875" style="10" customWidth="1"/>
    <col min="12033" max="12033" width="15.86328125" style="10" customWidth="1"/>
    <col min="12034" max="12034" width="11.265625" style="10" customWidth="1"/>
    <col min="12035" max="12279" width="9.06640625" style="10"/>
    <col min="12280" max="12280" width="6.86328125" style="10" customWidth="1"/>
    <col min="12281" max="12281" width="38" style="10" customWidth="1"/>
    <col min="12282" max="12282" width="10.265625" style="10" customWidth="1"/>
    <col min="12283" max="12283" width="13.73046875" style="10" customWidth="1"/>
    <col min="12284" max="12284" width="12.265625" style="10" customWidth="1"/>
    <col min="12285" max="12285" width="15.3984375" style="10" customWidth="1"/>
    <col min="12286" max="12286" width="13.1328125" style="10" customWidth="1"/>
    <col min="12287" max="12287" width="14.265625" style="10" customWidth="1"/>
    <col min="12288" max="12288" width="15.73046875" style="10" customWidth="1"/>
    <col min="12289" max="12289" width="15.86328125" style="10" customWidth="1"/>
    <col min="12290" max="12290" width="11.265625" style="10" customWidth="1"/>
    <col min="12291" max="12535" width="9.06640625" style="10"/>
    <col min="12536" max="12536" width="6.86328125" style="10" customWidth="1"/>
    <col min="12537" max="12537" width="38" style="10" customWidth="1"/>
    <col min="12538" max="12538" width="10.265625" style="10" customWidth="1"/>
    <col min="12539" max="12539" width="13.73046875" style="10" customWidth="1"/>
    <col min="12540" max="12540" width="12.265625" style="10" customWidth="1"/>
    <col min="12541" max="12541" width="15.3984375" style="10" customWidth="1"/>
    <col min="12542" max="12542" width="13.1328125" style="10" customWidth="1"/>
    <col min="12543" max="12543" width="14.265625" style="10" customWidth="1"/>
    <col min="12544" max="12544" width="15.73046875" style="10" customWidth="1"/>
    <col min="12545" max="12545" width="15.86328125" style="10" customWidth="1"/>
    <col min="12546" max="12546" width="11.265625" style="10" customWidth="1"/>
    <col min="12547" max="12791" width="9.06640625" style="10"/>
    <col min="12792" max="12792" width="6.86328125" style="10" customWidth="1"/>
    <col min="12793" max="12793" width="38" style="10" customWidth="1"/>
    <col min="12794" max="12794" width="10.265625" style="10" customWidth="1"/>
    <col min="12795" max="12795" width="13.73046875" style="10" customWidth="1"/>
    <col min="12796" max="12796" width="12.265625" style="10" customWidth="1"/>
    <col min="12797" max="12797" width="15.3984375" style="10" customWidth="1"/>
    <col min="12798" max="12798" width="13.1328125" style="10" customWidth="1"/>
    <col min="12799" max="12799" width="14.265625" style="10" customWidth="1"/>
    <col min="12800" max="12800" width="15.73046875" style="10" customWidth="1"/>
    <col min="12801" max="12801" width="15.86328125" style="10" customWidth="1"/>
    <col min="12802" max="12802" width="11.265625" style="10" customWidth="1"/>
    <col min="12803" max="13047" width="9.06640625" style="10"/>
    <col min="13048" max="13048" width="6.86328125" style="10" customWidth="1"/>
    <col min="13049" max="13049" width="38" style="10" customWidth="1"/>
    <col min="13050" max="13050" width="10.265625" style="10" customWidth="1"/>
    <col min="13051" max="13051" width="13.73046875" style="10" customWidth="1"/>
    <col min="13052" max="13052" width="12.265625" style="10" customWidth="1"/>
    <col min="13053" max="13053" width="15.3984375" style="10" customWidth="1"/>
    <col min="13054" max="13054" width="13.1328125" style="10" customWidth="1"/>
    <col min="13055" max="13055" width="14.265625" style="10" customWidth="1"/>
    <col min="13056" max="13056" width="15.73046875" style="10" customWidth="1"/>
    <col min="13057" max="13057" width="15.86328125" style="10" customWidth="1"/>
    <col min="13058" max="13058" width="11.265625" style="10" customWidth="1"/>
    <col min="13059" max="13303" width="9.06640625" style="10"/>
    <col min="13304" max="13304" width="6.86328125" style="10" customWidth="1"/>
    <col min="13305" max="13305" width="38" style="10" customWidth="1"/>
    <col min="13306" max="13306" width="10.265625" style="10" customWidth="1"/>
    <col min="13307" max="13307" width="13.73046875" style="10" customWidth="1"/>
    <col min="13308" max="13308" width="12.265625" style="10" customWidth="1"/>
    <col min="13309" max="13309" width="15.3984375" style="10" customWidth="1"/>
    <col min="13310" max="13310" width="13.1328125" style="10" customWidth="1"/>
    <col min="13311" max="13311" width="14.265625" style="10" customWidth="1"/>
    <col min="13312" max="13312" width="15.73046875" style="10" customWidth="1"/>
    <col min="13313" max="13313" width="15.86328125" style="10" customWidth="1"/>
    <col min="13314" max="13314" width="11.265625" style="10" customWidth="1"/>
    <col min="13315" max="13559" width="9.06640625" style="10"/>
    <col min="13560" max="13560" width="6.86328125" style="10" customWidth="1"/>
    <col min="13561" max="13561" width="38" style="10" customWidth="1"/>
    <col min="13562" max="13562" width="10.265625" style="10" customWidth="1"/>
    <col min="13563" max="13563" width="13.73046875" style="10" customWidth="1"/>
    <col min="13564" max="13564" width="12.265625" style="10" customWidth="1"/>
    <col min="13565" max="13565" width="15.3984375" style="10" customWidth="1"/>
    <col min="13566" max="13566" width="13.1328125" style="10" customWidth="1"/>
    <col min="13567" max="13567" width="14.265625" style="10" customWidth="1"/>
    <col min="13568" max="13568" width="15.73046875" style="10" customWidth="1"/>
    <col min="13569" max="13569" width="15.86328125" style="10" customWidth="1"/>
    <col min="13570" max="13570" width="11.265625" style="10" customWidth="1"/>
    <col min="13571" max="13815" width="9.06640625" style="10"/>
    <col min="13816" max="13816" width="6.86328125" style="10" customWidth="1"/>
    <col min="13817" max="13817" width="38" style="10" customWidth="1"/>
    <col min="13818" max="13818" width="10.265625" style="10" customWidth="1"/>
    <col min="13819" max="13819" width="13.73046875" style="10" customWidth="1"/>
    <col min="13820" max="13820" width="12.265625" style="10" customWidth="1"/>
    <col min="13821" max="13821" width="15.3984375" style="10" customWidth="1"/>
    <col min="13822" max="13822" width="13.1328125" style="10" customWidth="1"/>
    <col min="13823" max="13823" width="14.265625" style="10" customWidth="1"/>
    <col min="13824" max="13824" width="15.73046875" style="10" customWidth="1"/>
    <col min="13825" max="13825" width="15.86328125" style="10" customWidth="1"/>
    <col min="13826" max="13826" width="11.265625" style="10" customWidth="1"/>
    <col min="13827" max="14071" width="9.06640625" style="10"/>
    <col min="14072" max="14072" width="6.86328125" style="10" customWidth="1"/>
    <col min="14073" max="14073" width="38" style="10" customWidth="1"/>
    <col min="14074" max="14074" width="10.265625" style="10" customWidth="1"/>
    <col min="14075" max="14075" width="13.73046875" style="10" customWidth="1"/>
    <col min="14076" max="14076" width="12.265625" style="10" customWidth="1"/>
    <col min="14077" max="14077" width="15.3984375" style="10" customWidth="1"/>
    <col min="14078" max="14078" width="13.1328125" style="10" customWidth="1"/>
    <col min="14079" max="14079" width="14.265625" style="10" customWidth="1"/>
    <col min="14080" max="14080" width="15.73046875" style="10" customWidth="1"/>
    <col min="14081" max="14081" width="15.86328125" style="10" customWidth="1"/>
    <col min="14082" max="14082" width="11.265625" style="10" customWidth="1"/>
    <col min="14083" max="14327" width="9.06640625" style="10"/>
    <col min="14328" max="14328" width="6.86328125" style="10" customWidth="1"/>
    <col min="14329" max="14329" width="38" style="10" customWidth="1"/>
    <col min="14330" max="14330" width="10.265625" style="10" customWidth="1"/>
    <col min="14331" max="14331" width="13.73046875" style="10" customWidth="1"/>
    <col min="14332" max="14332" width="12.265625" style="10" customWidth="1"/>
    <col min="14333" max="14333" width="15.3984375" style="10" customWidth="1"/>
    <col min="14334" max="14334" width="13.1328125" style="10" customWidth="1"/>
    <col min="14335" max="14335" width="14.265625" style="10" customWidth="1"/>
    <col min="14336" max="14336" width="15.73046875" style="10" customWidth="1"/>
    <col min="14337" max="14337" width="15.86328125" style="10" customWidth="1"/>
    <col min="14338" max="14338" width="11.265625" style="10" customWidth="1"/>
    <col min="14339" max="14583" width="9.06640625" style="10"/>
    <col min="14584" max="14584" width="6.86328125" style="10" customWidth="1"/>
    <col min="14585" max="14585" width="38" style="10" customWidth="1"/>
    <col min="14586" max="14586" width="10.265625" style="10" customWidth="1"/>
    <col min="14587" max="14587" width="13.73046875" style="10" customWidth="1"/>
    <col min="14588" max="14588" width="12.265625" style="10" customWidth="1"/>
    <col min="14589" max="14589" width="15.3984375" style="10" customWidth="1"/>
    <col min="14590" max="14590" width="13.1328125" style="10" customWidth="1"/>
    <col min="14591" max="14591" width="14.265625" style="10" customWidth="1"/>
    <col min="14592" max="14592" width="15.73046875" style="10" customWidth="1"/>
    <col min="14593" max="14593" width="15.86328125" style="10" customWidth="1"/>
    <col min="14594" max="14594" width="11.265625" style="10" customWidth="1"/>
    <col min="14595" max="14839" width="9.06640625" style="10"/>
    <col min="14840" max="14840" width="6.86328125" style="10" customWidth="1"/>
    <col min="14841" max="14841" width="38" style="10" customWidth="1"/>
    <col min="14842" max="14842" width="10.265625" style="10" customWidth="1"/>
    <col min="14843" max="14843" width="13.73046875" style="10" customWidth="1"/>
    <col min="14844" max="14844" width="12.265625" style="10" customWidth="1"/>
    <col min="14845" max="14845" width="15.3984375" style="10" customWidth="1"/>
    <col min="14846" max="14846" width="13.1328125" style="10" customWidth="1"/>
    <col min="14847" max="14847" width="14.265625" style="10" customWidth="1"/>
    <col min="14848" max="14848" width="15.73046875" style="10" customWidth="1"/>
    <col min="14849" max="14849" width="15.86328125" style="10" customWidth="1"/>
    <col min="14850" max="14850" width="11.265625" style="10" customWidth="1"/>
    <col min="14851" max="15095" width="9.06640625" style="10"/>
    <col min="15096" max="15096" width="6.86328125" style="10" customWidth="1"/>
    <col min="15097" max="15097" width="38" style="10" customWidth="1"/>
    <col min="15098" max="15098" width="10.265625" style="10" customWidth="1"/>
    <col min="15099" max="15099" width="13.73046875" style="10" customWidth="1"/>
    <col min="15100" max="15100" width="12.265625" style="10" customWidth="1"/>
    <col min="15101" max="15101" width="15.3984375" style="10" customWidth="1"/>
    <col min="15102" max="15102" width="13.1328125" style="10" customWidth="1"/>
    <col min="15103" max="15103" width="14.265625" style="10" customWidth="1"/>
    <col min="15104" max="15104" width="15.73046875" style="10" customWidth="1"/>
    <col min="15105" max="15105" width="15.86328125" style="10" customWidth="1"/>
    <col min="15106" max="15106" width="11.265625" style="10" customWidth="1"/>
    <col min="15107" max="15351" width="9.06640625" style="10"/>
    <col min="15352" max="15352" width="6.86328125" style="10" customWidth="1"/>
    <col min="15353" max="15353" width="38" style="10" customWidth="1"/>
    <col min="15354" max="15354" width="10.265625" style="10" customWidth="1"/>
    <col min="15355" max="15355" width="13.73046875" style="10" customWidth="1"/>
    <col min="15356" max="15356" width="12.265625" style="10" customWidth="1"/>
    <col min="15357" max="15357" width="15.3984375" style="10" customWidth="1"/>
    <col min="15358" max="15358" width="13.1328125" style="10" customWidth="1"/>
    <col min="15359" max="15359" width="14.265625" style="10" customWidth="1"/>
    <col min="15360" max="15360" width="15.73046875" style="10" customWidth="1"/>
    <col min="15361" max="15361" width="15.86328125" style="10" customWidth="1"/>
    <col min="15362" max="15362" width="11.265625" style="10" customWidth="1"/>
    <col min="15363" max="15607" width="9.06640625" style="10"/>
    <col min="15608" max="15608" width="6.86328125" style="10" customWidth="1"/>
    <col min="15609" max="15609" width="38" style="10" customWidth="1"/>
    <col min="15610" max="15610" width="10.265625" style="10" customWidth="1"/>
    <col min="15611" max="15611" width="13.73046875" style="10" customWidth="1"/>
    <col min="15612" max="15612" width="12.265625" style="10" customWidth="1"/>
    <col min="15613" max="15613" width="15.3984375" style="10" customWidth="1"/>
    <col min="15614" max="15614" width="13.1328125" style="10" customWidth="1"/>
    <col min="15615" max="15615" width="14.265625" style="10" customWidth="1"/>
    <col min="15616" max="15616" width="15.73046875" style="10" customWidth="1"/>
    <col min="15617" max="15617" width="15.86328125" style="10" customWidth="1"/>
    <col min="15618" max="15618" width="11.265625" style="10" customWidth="1"/>
    <col min="15619" max="15863" width="9.06640625" style="10"/>
    <col min="15864" max="15864" width="6.86328125" style="10" customWidth="1"/>
    <col min="15865" max="15865" width="38" style="10" customWidth="1"/>
    <col min="15866" max="15866" width="10.265625" style="10" customWidth="1"/>
    <col min="15867" max="15867" width="13.73046875" style="10" customWidth="1"/>
    <col min="15868" max="15868" width="12.265625" style="10" customWidth="1"/>
    <col min="15869" max="15869" width="15.3984375" style="10" customWidth="1"/>
    <col min="15870" max="15870" width="13.1328125" style="10" customWidth="1"/>
    <col min="15871" max="15871" width="14.265625" style="10" customWidth="1"/>
    <col min="15872" max="15872" width="15.73046875" style="10" customWidth="1"/>
    <col min="15873" max="15873" width="15.86328125" style="10" customWidth="1"/>
    <col min="15874" max="15874" width="11.265625" style="10" customWidth="1"/>
    <col min="15875" max="16119" width="9.06640625" style="10"/>
    <col min="16120" max="16120" width="6.86328125" style="10" customWidth="1"/>
    <col min="16121" max="16121" width="38" style="10" customWidth="1"/>
    <col min="16122" max="16122" width="10.265625" style="10" customWidth="1"/>
    <col min="16123" max="16123" width="13.73046875" style="10" customWidth="1"/>
    <col min="16124" max="16124" width="12.265625" style="10" customWidth="1"/>
    <col min="16125" max="16125" width="15.3984375" style="10" customWidth="1"/>
    <col min="16126" max="16126" width="13.1328125" style="10" customWidth="1"/>
    <col min="16127" max="16127" width="14.265625" style="10" customWidth="1"/>
    <col min="16128" max="16128" width="15.73046875" style="10" customWidth="1"/>
    <col min="16129" max="16129" width="15.86328125" style="10" customWidth="1"/>
    <col min="16130" max="16130" width="11.265625" style="10" customWidth="1"/>
    <col min="16131" max="16384" width="9.06640625" style="10"/>
  </cols>
  <sheetData>
    <row r="1" spans="1:10">
      <c r="A1" s="243" t="s">
        <v>1085</v>
      </c>
    </row>
    <row r="2" spans="1:10" s="2" customFormat="1" ht="10.5" thickBot="1">
      <c r="A2" s="43"/>
      <c r="B2" s="31"/>
      <c r="C2" s="72"/>
      <c r="D2" s="113"/>
      <c r="E2" s="187"/>
      <c r="F2" s="185"/>
    </row>
    <row r="3" spans="1:10" s="5" customFormat="1">
      <c r="A3" s="381" t="s">
        <v>0</v>
      </c>
      <c r="B3" s="372" t="s">
        <v>1</v>
      </c>
      <c r="C3" s="373" t="s">
        <v>2</v>
      </c>
      <c r="D3" s="391" t="s">
        <v>3</v>
      </c>
      <c r="E3" s="375" t="s">
        <v>4</v>
      </c>
      <c r="F3" s="375" t="s">
        <v>5</v>
      </c>
    </row>
    <row r="4" spans="1:10" s="5" customFormat="1" ht="10.5" thickBot="1">
      <c r="A4" s="382"/>
      <c r="B4" s="377"/>
      <c r="C4" s="378"/>
      <c r="D4" s="392"/>
      <c r="E4" s="380"/>
      <c r="F4" s="380" t="s">
        <v>6</v>
      </c>
    </row>
    <row r="5" spans="1:10">
      <c r="A5" s="101"/>
      <c r="B5" s="59"/>
      <c r="C5" s="27"/>
      <c r="D5" s="108"/>
      <c r="E5" s="198"/>
      <c r="F5" s="178"/>
    </row>
    <row r="6" spans="1:10">
      <c r="A6" s="82" t="s">
        <v>311</v>
      </c>
      <c r="B6" s="45" t="s">
        <v>312</v>
      </c>
      <c r="C6" s="13"/>
      <c r="D6" s="109"/>
      <c r="E6" s="92"/>
      <c r="F6" s="180"/>
    </row>
    <row r="7" spans="1:10">
      <c r="A7" s="137"/>
      <c r="B7" s="35"/>
      <c r="C7" s="13"/>
      <c r="D7" s="109"/>
      <c r="E7" s="92"/>
      <c r="F7" s="180"/>
    </row>
    <row r="8" spans="1:10">
      <c r="A8" s="48" t="s">
        <v>313</v>
      </c>
      <c r="B8" s="45" t="s">
        <v>314</v>
      </c>
      <c r="C8" s="13"/>
      <c r="D8" s="109"/>
      <c r="E8" s="92"/>
      <c r="F8" s="180"/>
    </row>
    <row r="9" spans="1:10">
      <c r="A9" s="13"/>
      <c r="B9" s="35" t="s">
        <v>315</v>
      </c>
      <c r="C9" s="13" t="s">
        <v>19</v>
      </c>
      <c r="D9" s="78">
        <v>1</v>
      </c>
      <c r="E9" s="406">
        <v>450000</v>
      </c>
      <c r="F9" s="180">
        <f t="shared" ref="F9:F32" si="0">D9*E9</f>
        <v>450000</v>
      </c>
    </row>
    <row r="10" spans="1:10">
      <c r="A10" s="13"/>
      <c r="B10" s="35"/>
      <c r="C10" s="13"/>
      <c r="D10" s="109"/>
      <c r="E10" s="92"/>
      <c r="F10" s="180">
        <f t="shared" si="0"/>
        <v>0</v>
      </c>
    </row>
    <row r="11" spans="1:10">
      <c r="A11" s="13" t="s">
        <v>316</v>
      </c>
      <c r="B11" s="35" t="s">
        <v>317</v>
      </c>
      <c r="C11" s="13" t="s">
        <v>8</v>
      </c>
      <c r="D11" s="75">
        <f>E9</f>
        <v>450000</v>
      </c>
      <c r="E11" s="304"/>
      <c r="F11" s="180">
        <f t="shared" si="0"/>
        <v>0</v>
      </c>
      <c r="J11" s="107"/>
    </row>
    <row r="12" spans="1:10">
      <c r="A12" s="11"/>
      <c r="B12" s="45"/>
      <c r="C12" s="13"/>
      <c r="D12" s="109"/>
      <c r="E12" s="92"/>
      <c r="F12" s="180">
        <f t="shared" si="0"/>
        <v>0</v>
      </c>
      <c r="J12" s="107"/>
    </row>
    <row r="13" spans="1:10">
      <c r="A13" s="58"/>
      <c r="B13" s="35"/>
      <c r="C13" s="13"/>
      <c r="D13" s="110"/>
      <c r="E13" s="18"/>
      <c r="F13" s="180">
        <f t="shared" si="0"/>
        <v>0</v>
      </c>
      <c r="J13" s="107"/>
    </row>
    <row r="14" spans="1:10">
      <c r="A14" s="58"/>
      <c r="B14" s="35"/>
      <c r="C14" s="13"/>
      <c r="D14" s="110"/>
      <c r="E14" s="18"/>
      <c r="F14" s="180">
        <f t="shared" si="0"/>
        <v>0</v>
      </c>
      <c r="J14" s="107"/>
    </row>
    <row r="15" spans="1:10">
      <c r="A15" s="48"/>
      <c r="B15" s="33"/>
      <c r="C15" s="13"/>
      <c r="D15" s="109"/>
      <c r="E15" s="92"/>
      <c r="F15" s="180">
        <f t="shared" si="0"/>
        <v>0</v>
      </c>
    </row>
    <row r="16" spans="1:10">
      <c r="A16" s="32"/>
      <c r="B16" s="34"/>
      <c r="C16" s="13"/>
      <c r="D16" s="109"/>
      <c r="E16" s="92"/>
      <c r="F16" s="180">
        <f t="shared" si="0"/>
        <v>0</v>
      </c>
    </row>
    <row r="17" spans="1:6">
      <c r="A17" s="32"/>
      <c r="B17" s="34"/>
      <c r="C17" s="13"/>
      <c r="D17" s="109"/>
      <c r="E17" s="92"/>
      <c r="F17" s="180">
        <f t="shared" si="0"/>
        <v>0</v>
      </c>
    </row>
    <row r="18" spans="1:6">
      <c r="A18" s="32"/>
      <c r="B18" s="35"/>
      <c r="C18" s="13"/>
      <c r="D18" s="109"/>
      <c r="E18" s="92"/>
      <c r="F18" s="180">
        <f t="shared" si="0"/>
        <v>0</v>
      </c>
    </row>
    <row r="19" spans="1:6">
      <c r="A19" s="48"/>
      <c r="B19" s="45"/>
      <c r="C19" s="13"/>
      <c r="D19" s="109"/>
      <c r="E19" s="92"/>
      <c r="F19" s="180">
        <f t="shared" si="0"/>
        <v>0</v>
      </c>
    </row>
    <row r="20" spans="1:6">
      <c r="A20" s="32"/>
      <c r="B20" s="35"/>
      <c r="C20" s="13"/>
      <c r="D20" s="109"/>
      <c r="E20" s="92"/>
      <c r="F20" s="180">
        <f t="shared" si="0"/>
        <v>0</v>
      </c>
    </row>
    <row r="21" spans="1:6">
      <c r="A21" s="48"/>
      <c r="B21" s="45"/>
      <c r="C21" s="13"/>
      <c r="D21" s="109"/>
      <c r="E21" s="92"/>
      <c r="F21" s="180">
        <f t="shared" si="0"/>
        <v>0</v>
      </c>
    </row>
    <row r="22" spans="1:6">
      <c r="A22" s="32"/>
      <c r="B22" s="35"/>
      <c r="C22" s="13"/>
      <c r="D22" s="109"/>
      <c r="E22" s="92"/>
      <c r="F22" s="180">
        <f t="shared" si="0"/>
        <v>0</v>
      </c>
    </row>
    <row r="23" spans="1:6">
      <c r="A23" s="32"/>
      <c r="B23" s="35"/>
      <c r="C23" s="13"/>
      <c r="D23" s="109"/>
      <c r="E23" s="92"/>
      <c r="F23" s="180">
        <f t="shared" si="0"/>
        <v>0</v>
      </c>
    </row>
    <row r="24" spans="1:6">
      <c r="A24" s="32"/>
      <c r="B24" s="35"/>
      <c r="C24" s="13"/>
      <c r="D24" s="109"/>
      <c r="E24" s="92"/>
      <c r="F24" s="180">
        <f t="shared" si="0"/>
        <v>0</v>
      </c>
    </row>
    <row r="25" spans="1:6">
      <c r="A25" s="32"/>
      <c r="B25" s="35"/>
      <c r="C25" s="13"/>
      <c r="D25" s="109"/>
      <c r="E25" s="92"/>
      <c r="F25" s="180">
        <f t="shared" si="0"/>
        <v>0</v>
      </c>
    </row>
    <row r="26" spans="1:6">
      <c r="A26" s="32"/>
      <c r="B26" s="35"/>
      <c r="C26" s="13"/>
      <c r="D26" s="109"/>
      <c r="E26" s="92"/>
      <c r="F26" s="180">
        <f t="shared" si="0"/>
        <v>0</v>
      </c>
    </row>
    <row r="27" spans="1:6">
      <c r="A27" s="48"/>
      <c r="B27" s="45"/>
      <c r="C27" s="13"/>
      <c r="D27" s="109"/>
      <c r="E27" s="92"/>
      <c r="F27" s="180">
        <f t="shared" si="0"/>
        <v>0</v>
      </c>
    </row>
    <row r="28" spans="1:6">
      <c r="A28" s="32"/>
      <c r="B28" s="35"/>
      <c r="C28" s="13"/>
      <c r="D28" s="109"/>
      <c r="E28" s="92"/>
      <c r="F28" s="180">
        <f t="shared" si="0"/>
        <v>0</v>
      </c>
    </row>
    <row r="29" spans="1:6">
      <c r="A29" s="48"/>
      <c r="B29" s="45"/>
      <c r="C29" s="13"/>
      <c r="D29" s="109"/>
      <c r="E29" s="92"/>
      <c r="F29" s="180">
        <f t="shared" si="0"/>
        <v>0</v>
      </c>
    </row>
    <row r="30" spans="1:6">
      <c r="A30" s="32"/>
      <c r="B30" s="35"/>
      <c r="C30" s="13"/>
      <c r="D30" s="109"/>
      <c r="E30" s="92"/>
      <c r="F30" s="180">
        <f t="shared" si="0"/>
        <v>0</v>
      </c>
    </row>
    <row r="31" spans="1:6">
      <c r="A31" s="32"/>
      <c r="B31" s="35"/>
      <c r="C31" s="13"/>
      <c r="D31" s="109"/>
      <c r="E31" s="92"/>
      <c r="F31" s="180">
        <f t="shared" si="0"/>
        <v>0</v>
      </c>
    </row>
    <row r="32" spans="1:6">
      <c r="A32" s="32"/>
      <c r="B32" s="35"/>
      <c r="C32" s="13"/>
      <c r="D32" s="109"/>
      <c r="E32" s="92"/>
      <c r="F32" s="180">
        <f t="shared" si="0"/>
        <v>0</v>
      </c>
    </row>
    <row r="33" spans="1:6">
      <c r="A33" s="32"/>
      <c r="B33" s="35"/>
      <c r="C33" s="13"/>
      <c r="D33" s="109"/>
      <c r="E33" s="92"/>
      <c r="F33" s="180"/>
    </row>
    <row r="34" spans="1:6">
      <c r="A34" s="32"/>
      <c r="B34" s="35"/>
      <c r="C34" s="13"/>
      <c r="D34" s="109"/>
      <c r="E34" s="92"/>
      <c r="F34" s="180"/>
    </row>
    <row r="35" spans="1:6">
      <c r="A35" s="32"/>
      <c r="B35" s="35"/>
      <c r="C35" s="13"/>
      <c r="D35" s="109"/>
      <c r="E35" s="92"/>
      <c r="F35" s="180"/>
    </row>
    <row r="36" spans="1:6">
      <c r="A36" s="32"/>
      <c r="B36" s="35"/>
      <c r="C36" s="13"/>
      <c r="D36" s="109"/>
      <c r="E36" s="92"/>
      <c r="F36" s="180"/>
    </row>
    <row r="37" spans="1:6">
      <c r="A37" s="32"/>
      <c r="B37" s="35"/>
      <c r="C37" s="13"/>
      <c r="D37" s="109"/>
      <c r="E37" s="92"/>
      <c r="F37" s="180"/>
    </row>
    <row r="38" spans="1:6">
      <c r="A38" s="32"/>
      <c r="B38" s="35"/>
      <c r="C38" s="13"/>
      <c r="D38" s="109"/>
      <c r="E38" s="92"/>
      <c r="F38" s="180"/>
    </row>
    <row r="39" spans="1:6">
      <c r="A39" s="32"/>
      <c r="B39" s="35"/>
      <c r="C39" s="13"/>
      <c r="D39" s="109"/>
      <c r="E39" s="92"/>
      <c r="F39" s="180"/>
    </row>
    <row r="40" spans="1:6">
      <c r="A40" s="32"/>
      <c r="B40" s="35"/>
      <c r="C40" s="13"/>
      <c r="D40" s="109"/>
      <c r="E40" s="92"/>
      <c r="F40" s="180"/>
    </row>
    <row r="41" spans="1:6">
      <c r="A41" s="32"/>
      <c r="B41" s="35"/>
      <c r="C41" s="13"/>
      <c r="D41" s="109"/>
      <c r="E41" s="92"/>
      <c r="F41" s="180"/>
    </row>
    <row r="42" spans="1:6">
      <c r="A42" s="32"/>
      <c r="B42" s="35"/>
      <c r="C42" s="13"/>
      <c r="D42" s="109"/>
      <c r="E42" s="92"/>
      <c r="F42" s="180"/>
    </row>
    <row r="43" spans="1:6">
      <c r="A43" s="32"/>
      <c r="B43" s="35"/>
      <c r="C43" s="13"/>
      <c r="D43" s="109"/>
      <c r="E43" s="92"/>
      <c r="F43" s="180"/>
    </row>
    <row r="44" spans="1:6">
      <c r="A44" s="32"/>
      <c r="B44" s="35"/>
      <c r="C44" s="13"/>
      <c r="D44" s="109"/>
      <c r="E44" s="92"/>
      <c r="F44" s="180"/>
    </row>
    <row r="45" spans="1:6">
      <c r="A45" s="32"/>
      <c r="B45" s="35"/>
      <c r="C45" s="13"/>
      <c r="D45" s="109"/>
      <c r="E45" s="92"/>
      <c r="F45" s="180"/>
    </row>
    <row r="46" spans="1:6">
      <c r="A46" s="32"/>
      <c r="B46" s="35"/>
      <c r="C46" s="13"/>
      <c r="D46" s="109"/>
      <c r="E46" s="92"/>
      <c r="F46" s="180"/>
    </row>
    <row r="47" spans="1:6">
      <c r="A47" s="32"/>
      <c r="B47" s="35"/>
      <c r="C47" s="13"/>
      <c r="D47" s="109"/>
      <c r="E47" s="92"/>
      <c r="F47" s="180"/>
    </row>
    <row r="48" spans="1:6">
      <c r="A48" s="32"/>
      <c r="B48" s="35"/>
      <c r="C48" s="13"/>
      <c r="D48" s="109"/>
      <c r="E48" s="92"/>
      <c r="F48" s="180"/>
    </row>
    <row r="49" spans="1:6">
      <c r="A49" s="32"/>
      <c r="B49" s="35"/>
      <c r="C49" s="13"/>
      <c r="D49" s="109"/>
      <c r="E49" s="92"/>
      <c r="F49" s="180"/>
    </row>
    <row r="50" spans="1:6">
      <c r="A50" s="32"/>
      <c r="B50" s="35"/>
      <c r="C50" s="13"/>
      <c r="D50" s="109"/>
      <c r="E50" s="92"/>
      <c r="F50" s="180"/>
    </row>
    <row r="51" spans="1:6">
      <c r="A51" s="32"/>
      <c r="B51" s="35"/>
      <c r="C51" s="13"/>
      <c r="D51" s="109"/>
      <c r="E51" s="92"/>
      <c r="F51" s="180"/>
    </row>
    <row r="52" spans="1:6">
      <c r="A52" s="32"/>
      <c r="B52" s="35"/>
      <c r="C52" s="13"/>
      <c r="D52" s="109"/>
      <c r="E52" s="92"/>
      <c r="F52" s="180"/>
    </row>
    <row r="53" spans="1:6">
      <c r="A53" s="32"/>
      <c r="B53" s="35"/>
      <c r="C53" s="13"/>
      <c r="D53" s="109"/>
      <c r="E53" s="92"/>
      <c r="F53" s="180"/>
    </row>
    <row r="54" spans="1:6">
      <c r="A54" s="32"/>
      <c r="B54" s="35"/>
      <c r="C54" s="13"/>
      <c r="D54" s="109"/>
      <c r="E54" s="92"/>
      <c r="F54" s="180"/>
    </row>
    <row r="55" spans="1:6">
      <c r="A55" s="32"/>
      <c r="B55" s="35"/>
      <c r="C55" s="13"/>
      <c r="D55" s="109"/>
      <c r="E55" s="92"/>
      <c r="F55" s="180"/>
    </row>
    <row r="56" spans="1:6">
      <c r="A56" s="32"/>
      <c r="B56" s="35"/>
      <c r="C56" s="13"/>
      <c r="D56" s="109"/>
      <c r="E56" s="92"/>
      <c r="F56" s="180"/>
    </row>
    <row r="57" spans="1:6">
      <c r="A57" s="32"/>
      <c r="B57" s="35"/>
      <c r="C57" s="13"/>
      <c r="D57" s="109"/>
      <c r="E57" s="92"/>
      <c r="F57" s="180"/>
    </row>
    <row r="58" spans="1:6">
      <c r="A58" s="32"/>
      <c r="B58" s="35"/>
      <c r="C58" s="13"/>
      <c r="D58" s="109"/>
      <c r="E58" s="92"/>
      <c r="F58" s="180"/>
    </row>
    <row r="59" spans="1:6">
      <c r="A59" s="32"/>
      <c r="B59" s="35"/>
      <c r="C59" s="13"/>
      <c r="D59" s="109"/>
      <c r="E59" s="92"/>
      <c r="F59" s="180"/>
    </row>
    <row r="60" spans="1:6">
      <c r="A60" s="32"/>
      <c r="B60" s="35"/>
      <c r="C60" s="13"/>
      <c r="D60" s="109"/>
      <c r="E60" s="92"/>
      <c r="F60" s="180"/>
    </row>
    <row r="61" spans="1:6">
      <c r="A61" s="32"/>
      <c r="B61" s="35"/>
      <c r="C61" s="13"/>
      <c r="D61" s="109"/>
      <c r="E61" s="92"/>
      <c r="F61" s="180"/>
    </row>
    <row r="62" spans="1:6" ht="10.5" thickBot="1">
      <c r="A62" s="32"/>
      <c r="B62" s="35"/>
      <c r="C62" s="13"/>
      <c r="D62" s="109"/>
      <c r="E62" s="92"/>
      <c r="F62" s="180"/>
    </row>
    <row r="63" spans="1:6" ht="21" customHeight="1" thickBot="1">
      <c r="A63" s="79" t="s">
        <v>1672</v>
      </c>
      <c r="B63" s="37"/>
      <c r="C63" s="28"/>
      <c r="D63" s="112"/>
      <c r="E63" s="197"/>
      <c r="F63" s="99"/>
    </row>
    <row r="64" spans="1:6">
      <c r="A64" s="38"/>
      <c r="B64" s="35"/>
      <c r="C64" s="8"/>
      <c r="D64" s="113"/>
      <c r="E64" s="187"/>
      <c r="F64" s="185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174"/>
  <sheetViews>
    <sheetView showZeros="0" view="pageBreakPreview" zoomScale="130" zoomScaleNormal="120" zoomScaleSheetLayoutView="130" zoomScalePageLayoutView="90" workbookViewId="0">
      <selection activeCell="B9" sqref="B9"/>
    </sheetView>
  </sheetViews>
  <sheetFormatPr defaultRowHeight="10.15"/>
  <cols>
    <col min="1" max="1" width="8.73046875" style="29" customWidth="1"/>
    <col min="2" max="2" width="61.86328125" style="30" customWidth="1"/>
    <col min="3" max="3" width="7.53125" style="5" customWidth="1"/>
    <col min="4" max="4" width="11.1328125" style="244" customWidth="1"/>
    <col min="5" max="5" width="12.73046875" style="216" customWidth="1"/>
    <col min="6" max="6" width="15" style="215" customWidth="1"/>
    <col min="7" max="247" width="9.1328125" style="10"/>
    <col min="248" max="248" width="6.86328125" style="10" customWidth="1"/>
    <col min="249" max="249" width="38" style="10" customWidth="1"/>
    <col min="250" max="250" width="10.265625" style="10" customWidth="1"/>
    <col min="251" max="251" width="13.73046875" style="10" customWidth="1"/>
    <col min="252" max="252" width="12.265625" style="10" customWidth="1"/>
    <col min="253" max="253" width="15.3984375" style="10" customWidth="1"/>
    <col min="254" max="254" width="13.1328125" style="10" customWidth="1"/>
    <col min="255" max="255" width="14.265625" style="10" customWidth="1"/>
    <col min="256" max="256" width="15.73046875" style="10" customWidth="1"/>
    <col min="257" max="257" width="15.86328125" style="10" customWidth="1"/>
    <col min="258" max="258" width="11.265625" style="10" customWidth="1"/>
    <col min="259" max="503" width="9.1328125" style="10"/>
    <col min="504" max="504" width="6.86328125" style="10" customWidth="1"/>
    <col min="505" max="505" width="38" style="10" customWidth="1"/>
    <col min="506" max="506" width="10.265625" style="10" customWidth="1"/>
    <col min="507" max="507" width="13.73046875" style="10" customWidth="1"/>
    <col min="508" max="508" width="12.265625" style="10" customWidth="1"/>
    <col min="509" max="509" width="15.3984375" style="10" customWidth="1"/>
    <col min="510" max="510" width="13.1328125" style="10" customWidth="1"/>
    <col min="511" max="511" width="14.265625" style="10" customWidth="1"/>
    <col min="512" max="512" width="15.73046875" style="10" customWidth="1"/>
    <col min="513" max="513" width="15.86328125" style="10" customWidth="1"/>
    <col min="514" max="514" width="11.265625" style="10" customWidth="1"/>
    <col min="515" max="759" width="9.1328125" style="10"/>
    <col min="760" max="760" width="6.86328125" style="10" customWidth="1"/>
    <col min="761" max="761" width="38" style="10" customWidth="1"/>
    <col min="762" max="762" width="10.265625" style="10" customWidth="1"/>
    <col min="763" max="763" width="13.73046875" style="10" customWidth="1"/>
    <col min="764" max="764" width="12.265625" style="10" customWidth="1"/>
    <col min="765" max="765" width="15.3984375" style="10" customWidth="1"/>
    <col min="766" max="766" width="13.1328125" style="10" customWidth="1"/>
    <col min="767" max="767" width="14.265625" style="10" customWidth="1"/>
    <col min="768" max="768" width="15.73046875" style="10" customWidth="1"/>
    <col min="769" max="769" width="15.86328125" style="10" customWidth="1"/>
    <col min="770" max="770" width="11.265625" style="10" customWidth="1"/>
    <col min="771" max="1015" width="9.1328125" style="10"/>
    <col min="1016" max="1016" width="6.86328125" style="10" customWidth="1"/>
    <col min="1017" max="1017" width="38" style="10" customWidth="1"/>
    <col min="1018" max="1018" width="10.265625" style="10" customWidth="1"/>
    <col min="1019" max="1019" width="13.73046875" style="10" customWidth="1"/>
    <col min="1020" max="1020" width="12.265625" style="10" customWidth="1"/>
    <col min="1021" max="1021" width="15.3984375" style="10" customWidth="1"/>
    <col min="1022" max="1022" width="13.1328125" style="10" customWidth="1"/>
    <col min="1023" max="1023" width="14.265625" style="10" customWidth="1"/>
    <col min="1024" max="1024" width="15.73046875" style="10" customWidth="1"/>
    <col min="1025" max="1025" width="15.86328125" style="10" customWidth="1"/>
    <col min="1026" max="1026" width="11.265625" style="10" customWidth="1"/>
    <col min="1027" max="1271" width="9.1328125" style="10"/>
    <col min="1272" max="1272" width="6.86328125" style="10" customWidth="1"/>
    <col min="1273" max="1273" width="38" style="10" customWidth="1"/>
    <col min="1274" max="1274" width="10.265625" style="10" customWidth="1"/>
    <col min="1275" max="1275" width="13.73046875" style="10" customWidth="1"/>
    <col min="1276" max="1276" width="12.265625" style="10" customWidth="1"/>
    <col min="1277" max="1277" width="15.3984375" style="10" customWidth="1"/>
    <col min="1278" max="1278" width="13.1328125" style="10" customWidth="1"/>
    <col min="1279" max="1279" width="14.265625" style="10" customWidth="1"/>
    <col min="1280" max="1280" width="15.73046875" style="10" customWidth="1"/>
    <col min="1281" max="1281" width="15.86328125" style="10" customWidth="1"/>
    <col min="1282" max="1282" width="11.265625" style="10" customWidth="1"/>
    <col min="1283" max="1527" width="9.1328125" style="10"/>
    <col min="1528" max="1528" width="6.86328125" style="10" customWidth="1"/>
    <col min="1529" max="1529" width="38" style="10" customWidth="1"/>
    <col min="1530" max="1530" width="10.265625" style="10" customWidth="1"/>
    <col min="1531" max="1531" width="13.73046875" style="10" customWidth="1"/>
    <col min="1532" max="1532" width="12.265625" style="10" customWidth="1"/>
    <col min="1533" max="1533" width="15.3984375" style="10" customWidth="1"/>
    <col min="1534" max="1534" width="13.1328125" style="10" customWidth="1"/>
    <col min="1535" max="1535" width="14.265625" style="10" customWidth="1"/>
    <col min="1536" max="1536" width="15.73046875" style="10" customWidth="1"/>
    <col min="1537" max="1537" width="15.86328125" style="10" customWidth="1"/>
    <col min="1538" max="1538" width="11.265625" style="10" customWidth="1"/>
    <col min="1539" max="1783" width="9.1328125" style="10"/>
    <col min="1784" max="1784" width="6.86328125" style="10" customWidth="1"/>
    <col min="1785" max="1785" width="38" style="10" customWidth="1"/>
    <col min="1786" max="1786" width="10.265625" style="10" customWidth="1"/>
    <col min="1787" max="1787" width="13.73046875" style="10" customWidth="1"/>
    <col min="1788" max="1788" width="12.265625" style="10" customWidth="1"/>
    <col min="1789" max="1789" width="15.3984375" style="10" customWidth="1"/>
    <col min="1790" max="1790" width="13.1328125" style="10" customWidth="1"/>
    <col min="1791" max="1791" width="14.265625" style="10" customWidth="1"/>
    <col min="1792" max="1792" width="15.73046875" style="10" customWidth="1"/>
    <col min="1793" max="1793" width="15.86328125" style="10" customWidth="1"/>
    <col min="1794" max="1794" width="11.265625" style="10" customWidth="1"/>
    <col min="1795" max="2039" width="9.1328125" style="10"/>
    <col min="2040" max="2040" width="6.86328125" style="10" customWidth="1"/>
    <col min="2041" max="2041" width="38" style="10" customWidth="1"/>
    <col min="2042" max="2042" width="10.265625" style="10" customWidth="1"/>
    <col min="2043" max="2043" width="13.73046875" style="10" customWidth="1"/>
    <col min="2044" max="2044" width="12.265625" style="10" customWidth="1"/>
    <col min="2045" max="2045" width="15.3984375" style="10" customWidth="1"/>
    <col min="2046" max="2046" width="13.1328125" style="10" customWidth="1"/>
    <col min="2047" max="2047" width="14.265625" style="10" customWidth="1"/>
    <col min="2048" max="2048" width="15.73046875" style="10" customWidth="1"/>
    <col min="2049" max="2049" width="15.86328125" style="10" customWidth="1"/>
    <col min="2050" max="2050" width="11.265625" style="10" customWidth="1"/>
    <col min="2051" max="2295" width="9.1328125" style="10"/>
    <col min="2296" max="2296" width="6.86328125" style="10" customWidth="1"/>
    <col min="2297" max="2297" width="38" style="10" customWidth="1"/>
    <col min="2298" max="2298" width="10.265625" style="10" customWidth="1"/>
    <col min="2299" max="2299" width="13.73046875" style="10" customWidth="1"/>
    <col min="2300" max="2300" width="12.265625" style="10" customWidth="1"/>
    <col min="2301" max="2301" width="15.3984375" style="10" customWidth="1"/>
    <col min="2302" max="2302" width="13.1328125" style="10" customWidth="1"/>
    <col min="2303" max="2303" width="14.265625" style="10" customWidth="1"/>
    <col min="2304" max="2304" width="15.73046875" style="10" customWidth="1"/>
    <col min="2305" max="2305" width="15.86328125" style="10" customWidth="1"/>
    <col min="2306" max="2306" width="11.265625" style="10" customWidth="1"/>
    <col min="2307" max="2551" width="9.1328125" style="10"/>
    <col min="2552" max="2552" width="6.86328125" style="10" customWidth="1"/>
    <col min="2553" max="2553" width="38" style="10" customWidth="1"/>
    <col min="2554" max="2554" width="10.265625" style="10" customWidth="1"/>
    <col min="2555" max="2555" width="13.73046875" style="10" customWidth="1"/>
    <col min="2556" max="2556" width="12.265625" style="10" customWidth="1"/>
    <col min="2557" max="2557" width="15.3984375" style="10" customWidth="1"/>
    <col min="2558" max="2558" width="13.1328125" style="10" customWidth="1"/>
    <col min="2559" max="2559" width="14.265625" style="10" customWidth="1"/>
    <col min="2560" max="2560" width="15.73046875" style="10" customWidth="1"/>
    <col min="2561" max="2561" width="15.86328125" style="10" customWidth="1"/>
    <col min="2562" max="2562" width="11.265625" style="10" customWidth="1"/>
    <col min="2563" max="2807" width="9.1328125" style="10"/>
    <col min="2808" max="2808" width="6.86328125" style="10" customWidth="1"/>
    <col min="2809" max="2809" width="38" style="10" customWidth="1"/>
    <col min="2810" max="2810" width="10.265625" style="10" customWidth="1"/>
    <col min="2811" max="2811" width="13.73046875" style="10" customWidth="1"/>
    <col min="2812" max="2812" width="12.265625" style="10" customWidth="1"/>
    <col min="2813" max="2813" width="15.3984375" style="10" customWidth="1"/>
    <col min="2814" max="2814" width="13.1328125" style="10" customWidth="1"/>
    <col min="2815" max="2815" width="14.265625" style="10" customWidth="1"/>
    <col min="2816" max="2816" width="15.73046875" style="10" customWidth="1"/>
    <col min="2817" max="2817" width="15.86328125" style="10" customWidth="1"/>
    <col min="2818" max="2818" width="11.265625" style="10" customWidth="1"/>
    <col min="2819" max="3063" width="9.1328125" style="10"/>
    <col min="3064" max="3064" width="6.86328125" style="10" customWidth="1"/>
    <col min="3065" max="3065" width="38" style="10" customWidth="1"/>
    <col min="3066" max="3066" width="10.265625" style="10" customWidth="1"/>
    <col min="3067" max="3067" width="13.73046875" style="10" customWidth="1"/>
    <col min="3068" max="3068" width="12.265625" style="10" customWidth="1"/>
    <col min="3069" max="3069" width="15.3984375" style="10" customWidth="1"/>
    <col min="3070" max="3070" width="13.1328125" style="10" customWidth="1"/>
    <col min="3071" max="3071" width="14.265625" style="10" customWidth="1"/>
    <col min="3072" max="3072" width="15.73046875" style="10" customWidth="1"/>
    <col min="3073" max="3073" width="15.86328125" style="10" customWidth="1"/>
    <col min="3074" max="3074" width="11.265625" style="10" customWidth="1"/>
    <col min="3075" max="3319" width="9.1328125" style="10"/>
    <col min="3320" max="3320" width="6.86328125" style="10" customWidth="1"/>
    <col min="3321" max="3321" width="38" style="10" customWidth="1"/>
    <col min="3322" max="3322" width="10.265625" style="10" customWidth="1"/>
    <col min="3323" max="3323" width="13.73046875" style="10" customWidth="1"/>
    <col min="3324" max="3324" width="12.265625" style="10" customWidth="1"/>
    <col min="3325" max="3325" width="15.3984375" style="10" customWidth="1"/>
    <col min="3326" max="3326" width="13.1328125" style="10" customWidth="1"/>
    <col min="3327" max="3327" width="14.265625" style="10" customWidth="1"/>
    <col min="3328" max="3328" width="15.73046875" style="10" customWidth="1"/>
    <col min="3329" max="3329" width="15.86328125" style="10" customWidth="1"/>
    <col min="3330" max="3330" width="11.265625" style="10" customWidth="1"/>
    <col min="3331" max="3575" width="9.1328125" style="10"/>
    <col min="3576" max="3576" width="6.86328125" style="10" customWidth="1"/>
    <col min="3577" max="3577" width="38" style="10" customWidth="1"/>
    <col min="3578" max="3578" width="10.265625" style="10" customWidth="1"/>
    <col min="3579" max="3579" width="13.73046875" style="10" customWidth="1"/>
    <col min="3580" max="3580" width="12.265625" style="10" customWidth="1"/>
    <col min="3581" max="3581" width="15.3984375" style="10" customWidth="1"/>
    <col min="3582" max="3582" width="13.1328125" style="10" customWidth="1"/>
    <col min="3583" max="3583" width="14.265625" style="10" customWidth="1"/>
    <col min="3584" max="3584" width="15.73046875" style="10" customWidth="1"/>
    <col min="3585" max="3585" width="15.86328125" style="10" customWidth="1"/>
    <col min="3586" max="3586" width="11.265625" style="10" customWidth="1"/>
    <col min="3587" max="3831" width="9.1328125" style="10"/>
    <col min="3832" max="3832" width="6.86328125" style="10" customWidth="1"/>
    <col min="3833" max="3833" width="38" style="10" customWidth="1"/>
    <col min="3834" max="3834" width="10.265625" style="10" customWidth="1"/>
    <col min="3835" max="3835" width="13.73046875" style="10" customWidth="1"/>
    <col min="3836" max="3836" width="12.265625" style="10" customWidth="1"/>
    <col min="3837" max="3837" width="15.3984375" style="10" customWidth="1"/>
    <col min="3838" max="3838" width="13.1328125" style="10" customWidth="1"/>
    <col min="3839" max="3839" width="14.265625" style="10" customWidth="1"/>
    <col min="3840" max="3840" width="15.73046875" style="10" customWidth="1"/>
    <col min="3841" max="3841" width="15.86328125" style="10" customWidth="1"/>
    <col min="3842" max="3842" width="11.265625" style="10" customWidth="1"/>
    <col min="3843" max="4087" width="9.1328125" style="10"/>
    <col min="4088" max="4088" width="6.86328125" style="10" customWidth="1"/>
    <col min="4089" max="4089" width="38" style="10" customWidth="1"/>
    <col min="4090" max="4090" width="10.265625" style="10" customWidth="1"/>
    <col min="4091" max="4091" width="13.73046875" style="10" customWidth="1"/>
    <col min="4092" max="4092" width="12.265625" style="10" customWidth="1"/>
    <col min="4093" max="4093" width="15.3984375" style="10" customWidth="1"/>
    <col min="4094" max="4094" width="13.1328125" style="10" customWidth="1"/>
    <col min="4095" max="4095" width="14.265625" style="10" customWidth="1"/>
    <col min="4096" max="4096" width="15.73046875" style="10" customWidth="1"/>
    <col min="4097" max="4097" width="15.86328125" style="10" customWidth="1"/>
    <col min="4098" max="4098" width="11.265625" style="10" customWidth="1"/>
    <col min="4099" max="4343" width="9.1328125" style="10"/>
    <col min="4344" max="4344" width="6.86328125" style="10" customWidth="1"/>
    <col min="4345" max="4345" width="38" style="10" customWidth="1"/>
    <col min="4346" max="4346" width="10.265625" style="10" customWidth="1"/>
    <col min="4347" max="4347" width="13.73046875" style="10" customWidth="1"/>
    <col min="4348" max="4348" width="12.265625" style="10" customWidth="1"/>
    <col min="4349" max="4349" width="15.3984375" style="10" customWidth="1"/>
    <col min="4350" max="4350" width="13.1328125" style="10" customWidth="1"/>
    <col min="4351" max="4351" width="14.265625" style="10" customWidth="1"/>
    <col min="4352" max="4352" width="15.73046875" style="10" customWidth="1"/>
    <col min="4353" max="4353" width="15.86328125" style="10" customWidth="1"/>
    <col min="4354" max="4354" width="11.265625" style="10" customWidth="1"/>
    <col min="4355" max="4599" width="9.1328125" style="10"/>
    <col min="4600" max="4600" width="6.86328125" style="10" customWidth="1"/>
    <col min="4601" max="4601" width="38" style="10" customWidth="1"/>
    <col min="4602" max="4602" width="10.265625" style="10" customWidth="1"/>
    <col min="4603" max="4603" width="13.73046875" style="10" customWidth="1"/>
    <col min="4604" max="4604" width="12.265625" style="10" customWidth="1"/>
    <col min="4605" max="4605" width="15.3984375" style="10" customWidth="1"/>
    <col min="4606" max="4606" width="13.1328125" style="10" customWidth="1"/>
    <col min="4607" max="4607" width="14.265625" style="10" customWidth="1"/>
    <col min="4608" max="4608" width="15.73046875" style="10" customWidth="1"/>
    <col min="4609" max="4609" width="15.86328125" style="10" customWidth="1"/>
    <col min="4610" max="4610" width="11.265625" style="10" customWidth="1"/>
    <col min="4611" max="4855" width="9.1328125" style="10"/>
    <col min="4856" max="4856" width="6.86328125" style="10" customWidth="1"/>
    <col min="4857" max="4857" width="38" style="10" customWidth="1"/>
    <col min="4858" max="4858" width="10.265625" style="10" customWidth="1"/>
    <col min="4859" max="4859" width="13.73046875" style="10" customWidth="1"/>
    <col min="4860" max="4860" width="12.265625" style="10" customWidth="1"/>
    <col min="4861" max="4861" width="15.3984375" style="10" customWidth="1"/>
    <col min="4862" max="4862" width="13.1328125" style="10" customWidth="1"/>
    <col min="4863" max="4863" width="14.265625" style="10" customWidth="1"/>
    <col min="4864" max="4864" width="15.73046875" style="10" customWidth="1"/>
    <col min="4865" max="4865" width="15.86328125" style="10" customWidth="1"/>
    <col min="4866" max="4866" width="11.265625" style="10" customWidth="1"/>
    <col min="4867" max="5111" width="9.1328125" style="10"/>
    <col min="5112" max="5112" width="6.86328125" style="10" customWidth="1"/>
    <col min="5113" max="5113" width="38" style="10" customWidth="1"/>
    <col min="5114" max="5114" width="10.265625" style="10" customWidth="1"/>
    <col min="5115" max="5115" width="13.73046875" style="10" customWidth="1"/>
    <col min="5116" max="5116" width="12.265625" style="10" customWidth="1"/>
    <col min="5117" max="5117" width="15.3984375" style="10" customWidth="1"/>
    <col min="5118" max="5118" width="13.1328125" style="10" customWidth="1"/>
    <col min="5119" max="5119" width="14.265625" style="10" customWidth="1"/>
    <col min="5120" max="5120" width="15.73046875" style="10" customWidth="1"/>
    <col min="5121" max="5121" width="15.86328125" style="10" customWidth="1"/>
    <col min="5122" max="5122" width="11.265625" style="10" customWidth="1"/>
    <col min="5123" max="5367" width="9.1328125" style="10"/>
    <col min="5368" max="5368" width="6.86328125" style="10" customWidth="1"/>
    <col min="5369" max="5369" width="38" style="10" customWidth="1"/>
    <col min="5370" max="5370" width="10.265625" style="10" customWidth="1"/>
    <col min="5371" max="5371" width="13.73046875" style="10" customWidth="1"/>
    <col min="5372" max="5372" width="12.265625" style="10" customWidth="1"/>
    <col min="5373" max="5373" width="15.3984375" style="10" customWidth="1"/>
    <col min="5374" max="5374" width="13.1328125" style="10" customWidth="1"/>
    <col min="5375" max="5375" width="14.265625" style="10" customWidth="1"/>
    <col min="5376" max="5376" width="15.73046875" style="10" customWidth="1"/>
    <col min="5377" max="5377" width="15.86328125" style="10" customWidth="1"/>
    <col min="5378" max="5378" width="11.265625" style="10" customWidth="1"/>
    <col min="5379" max="5623" width="9.1328125" style="10"/>
    <col min="5624" max="5624" width="6.86328125" style="10" customWidth="1"/>
    <col min="5625" max="5625" width="38" style="10" customWidth="1"/>
    <col min="5626" max="5626" width="10.265625" style="10" customWidth="1"/>
    <col min="5627" max="5627" width="13.73046875" style="10" customWidth="1"/>
    <col min="5628" max="5628" width="12.265625" style="10" customWidth="1"/>
    <col min="5629" max="5629" width="15.3984375" style="10" customWidth="1"/>
    <col min="5630" max="5630" width="13.1328125" style="10" customWidth="1"/>
    <col min="5631" max="5631" width="14.265625" style="10" customWidth="1"/>
    <col min="5632" max="5632" width="15.73046875" style="10" customWidth="1"/>
    <col min="5633" max="5633" width="15.86328125" style="10" customWidth="1"/>
    <col min="5634" max="5634" width="11.265625" style="10" customWidth="1"/>
    <col min="5635" max="5879" width="9.1328125" style="10"/>
    <col min="5880" max="5880" width="6.86328125" style="10" customWidth="1"/>
    <col min="5881" max="5881" width="38" style="10" customWidth="1"/>
    <col min="5882" max="5882" width="10.265625" style="10" customWidth="1"/>
    <col min="5883" max="5883" width="13.73046875" style="10" customWidth="1"/>
    <col min="5884" max="5884" width="12.265625" style="10" customWidth="1"/>
    <col min="5885" max="5885" width="15.3984375" style="10" customWidth="1"/>
    <col min="5886" max="5886" width="13.1328125" style="10" customWidth="1"/>
    <col min="5887" max="5887" width="14.265625" style="10" customWidth="1"/>
    <col min="5888" max="5888" width="15.73046875" style="10" customWidth="1"/>
    <col min="5889" max="5889" width="15.86328125" style="10" customWidth="1"/>
    <col min="5890" max="5890" width="11.265625" style="10" customWidth="1"/>
    <col min="5891" max="6135" width="9.1328125" style="10"/>
    <col min="6136" max="6136" width="6.86328125" style="10" customWidth="1"/>
    <col min="6137" max="6137" width="38" style="10" customWidth="1"/>
    <col min="6138" max="6138" width="10.265625" style="10" customWidth="1"/>
    <col min="6139" max="6139" width="13.73046875" style="10" customWidth="1"/>
    <col min="6140" max="6140" width="12.265625" style="10" customWidth="1"/>
    <col min="6141" max="6141" width="15.3984375" style="10" customWidth="1"/>
    <col min="6142" max="6142" width="13.1328125" style="10" customWidth="1"/>
    <col min="6143" max="6143" width="14.265625" style="10" customWidth="1"/>
    <col min="6144" max="6144" width="15.73046875" style="10" customWidth="1"/>
    <col min="6145" max="6145" width="15.86328125" style="10" customWidth="1"/>
    <col min="6146" max="6146" width="11.265625" style="10" customWidth="1"/>
    <col min="6147" max="6391" width="9.1328125" style="10"/>
    <col min="6392" max="6392" width="6.86328125" style="10" customWidth="1"/>
    <col min="6393" max="6393" width="38" style="10" customWidth="1"/>
    <col min="6394" max="6394" width="10.265625" style="10" customWidth="1"/>
    <col min="6395" max="6395" width="13.73046875" style="10" customWidth="1"/>
    <col min="6396" max="6396" width="12.265625" style="10" customWidth="1"/>
    <col min="6397" max="6397" width="15.3984375" style="10" customWidth="1"/>
    <col min="6398" max="6398" width="13.1328125" style="10" customWidth="1"/>
    <col min="6399" max="6399" width="14.265625" style="10" customWidth="1"/>
    <col min="6400" max="6400" width="15.73046875" style="10" customWidth="1"/>
    <col min="6401" max="6401" width="15.86328125" style="10" customWidth="1"/>
    <col min="6402" max="6402" width="11.265625" style="10" customWidth="1"/>
    <col min="6403" max="6647" width="9.1328125" style="10"/>
    <col min="6648" max="6648" width="6.86328125" style="10" customWidth="1"/>
    <col min="6649" max="6649" width="38" style="10" customWidth="1"/>
    <col min="6650" max="6650" width="10.265625" style="10" customWidth="1"/>
    <col min="6651" max="6651" width="13.73046875" style="10" customWidth="1"/>
    <col min="6652" max="6652" width="12.265625" style="10" customWidth="1"/>
    <col min="6653" max="6653" width="15.3984375" style="10" customWidth="1"/>
    <col min="6654" max="6654" width="13.1328125" style="10" customWidth="1"/>
    <col min="6655" max="6655" width="14.265625" style="10" customWidth="1"/>
    <col min="6656" max="6656" width="15.73046875" style="10" customWidth="1"/>
    <col min="6657" max="6657" width="15.86328125" style="10" customWidth="1"/>
    <col min="6658" max="6658" width="11.265625" style="10" customWidth="1"/>
    <col min="6659" max="6903" width="9.1328125" style="10"/>
    <col min="6904" max="6904" width="6.86328125" style="10" customWidth="1"/>
    <col min="6905" max="6905" width="38" style="10" customWidth="1"/>
    <col min="6906" max="6906" width="10.265625" style="10" customWidth="1"/>
    <col min="6907" max="6907" width="13.73046875" style="10" customWidth="1"/>
    <col min="6908" max="6908" width="12.265625" style="10" customWidth="1"/>
    <col min="6909" max="6909" width="15.3984375" style="10" customWidth="1"/>
    <col min="6910" max="6910" width="13.1328125" style="10" customWidth="1"/>
    <col min="6911" max="6911" width="14.265625" style="10" customWidth="1"/>
    <col min="6912" max="6912" width="15.73046875" style="10" customWidth="1"/>
    <col min="6913" max="6913" width="15.86328125" style="10" customWidth="1"/>
    <col min="6914" max="6914" width="11.265625" style="10" customWidth="1"/>
    <col min="6915" max="7159" width="9.1328125" style="10"/>
    <col min="7160" max="7160" width="6.86328125" style="10" customWidth="1"/>
    <col min="7161" max="7161" width="38" style="10" customWidth="1"/>
    <col min="7162" max="7162" width="10.265625" style="10" customWidth="1"/>
    <col min="7163" max="7163" width="13.73046875" style="10" customWidth="1"/>
    <col min="7164" max="7164" width="12.265625" style="10" customWidth="1"/>
    <col min="7165" max="7165" width="15.3984375" style="10" customWidth="1"/>
    <col min="7166" max="7166" width="13.1328125" style="10" customWidth="1"/>
    <col min="7167" max="7167" width="14.265625" style="10" customWidth="1"/>
    <col min="7168" max="7168" width="15.73046875" style="10" customWidth="1"/>
    <col min="7169" max="7169" width="15.86328125" style="10" customWidth="1"/>
    <col min="7170" max="7170" width="11.265625" style="10" customWidth="1"/>
    <col min="7171" max="7415" width="9.1328125" style="10"/>
    <col min="7416" max="7416" width="6.86328125" style="10" customWidth="1"/>
    <col min="7417" max="7417" width="38" style="10" customWidth="1"/>
    <col min="7418" max="7418" width="10.265625" style="10" customWidth="1"/>
    <col min="7419" max="7419" width="13.73046875" style="10" customWidth="1"/>
    <col min="7420" max="7420" width="12.265625" style="10" customWidth="1"/>
    <col min="7421" max="7421" width="15.3984375" style="10" customWidth="1"/>
    <col min="7422" max="7422" width="13.1328125" style="10" customWidth="1"/>
    <col min="7423" max="7423" width="14.265625" style="10" customWidth="1"/>
    <col min="7424" max="7424" width="15.73046875" style="10" customWidth="1"/>
    <col min="7425" max="7425" width="15.86328125" style="10" customWidth="1"/>
    <col min="7426" max="7426" width="11.265625" style="10" customWidth="1"/>
    <col min="7427" max="7671" width="9.1328125" style="10"/>
    <col min="7672" max="7672" width="6.86328125" style="10" customWidth="1"/>
    <col min="7673" max="7673" width="38" style="10" customWidth="1"/>
    <col min="7674" max="7674" width="10.265625" style="10" customWidth="1"/>
    <col min="7675" max="7675" width="13.73046875" style="10" customWidth="1"/>
    <col min="7676" max="7676" width="12.265625" style="10" customWidth="1"/>
    <col min="7677" max="7677" width="15.3984375" style="10" customWidth="1"/>
    <col min="7678" max="7678" width="13.1328125" style="10" customWidth="1"/>
    <col min="7679" max="7679" width="14.265625" style="10" customWidth="1"/>
    <col min="7680" max="7680" width="15.73046875" style="10" customWidth="1"/>
    <col min="7681" max="7681" width="15.86328125" style="10" customWidth="1"/>
    <col min="7682" max="7682" width="11.265625" style="10" customWidth="1"/>
    <col min="7683" max="7927" width="9.1328125" style="10"/>
    <col min="7928" max="7928" width="6.86328125" style="10" customWidth="1"/>
    <col min="7929" max="7929" width="38" style="10" customWidth="1"/>
    <col min="7930" max="7930" width="10.265625" style="10" customWidth="1"/>
    <col min="7931" max="7931" width="13.73046875" style="10" customWidth="1"/>
    <col min="7932" max="7932" width="12.265625" style="10" customWidth="1"/>
    <col min="7933" max="7933" width="15.3984375" style="10" customWidth="1"/>
    <col min="7934" max="7934" width="13.1328125" style="10" customWidth="1"/>
    <col min="7935" max="7935" width="14.265625" style="10" customWidth="1"/>
    <col min="7936" max="7936" width="15.73046875" style="10" customWidth="1"/>
    <col min="7937" max="7937" width="15.86328125" style="10" customWidth="1"/>
    <col min="7938" max="7938" width="11.265625" style="10" customWidth="1"/>
    <col min="7939" max="8183" width="9.1328125" style="10"/>
    <col min="8184" max="8184" width="6.86328125" style="10" customWidth="1"/>
    <col min="8185" max="8185" width="38" style="10" customWidth="1"/>
    <col min="8186" max="8186" width="10.265625" style="10" customWidth="1"/>
    <col min="8187" max="8187" width="13.73046875" style="10" customWidth="1"/>
    <col min="8188" max="8188" width="12.265625" style="10" customWidth="1"/>
    <col min="8189" max="8189" width="15.3984375" style="10" customWidth="1"/>
    <col min="8190" max="8190" width="13.1328125" style="10" customWidth="1"/>
    <col min="8191" max="8191" width="14.265625" style="10" customWidth="1"/>
    <col min="8192" max="8192" width="15.73046875" style="10" customWidth="1"/>
    <col min="8193" max="8193" width="15.86328125" style="10" customWidth="1"/>
    <col min="8194" max="8194" width="11.265625" style="10" customWidth="1"/>
    <col min="8195" max="8439" width="9.1328125" style="10"/>
    <col min="8440" max="8440" width="6.86328125" style="10" customWidth="1"/>
    <col min="8441" max="8441" width="38" style="10" customWidth="1"/>
    <col min="8442" max="8442" width="10.265625" style="10" customWidth="1"/>
    <col min="8443" max="8443" width="13.73046875" style="10" customWidth="1"/>
    <col min="8444" max="8444" width="12.265625" style="10" customWidth="1"/>
    <col min="8445" max="8445" width="15.3984375" style="10" customWidth="1"/>
    <col min="8446" max="8446" width="13.1328125" style="10" customWidth="1"/>
    <col min="8447" max="8447" width="14.265625" style="10" customWidth="1"/>
    <col min="8448" max="8448" width="15.73046875" style="10" customWidth="1"/>
    <col min="8449" max="8449" width="15.86328125" style="10" customWidth="1"/>
    <col min="8450" max="8450" width="11.265625" style="10" customWidth="1"/>
    <col min="8451" max="8695" width="9.1328125" style="10"/>
    <col min="8696" max="8696" width="6.86328125" style="10" customWidth="1"/>
    <col min="8697" max="8697" width="38" style="10" customWidth="1"/>
    <col min="8698" max="8698" width="10.265625" style="10" customWidth="1"/>
    <col min="8699" max="8699" width="13.73046875" style="10" customWidth="1"/>
    <col min="8700" max="8700" width="12.265625" style="10" customWidth="1"/>
    <col min="8701" max="8701" width="15.3984375" style="10" customWidth="1"/>
    <col min="8702" max="8702" width="13.1328125" style="10" customWidth="1"/>
    <col min="8703" max="8703" width="14.265625" style="10" customWidth="1"/>
    <col min="8704" max="8704" width="15.73046875" style="10" customWidth="1"/>
    <col min="8705" max="8705" width="15.86328125" style="10" customWidth="1"/>
    <col min="8706" max="8706" width="11.265625" style="10" customWidth="1"/>
    <col min="8707" max="8951" width="9.1328125" style="10"/>
    <col min="8952" max="8952" width="6.86328125" style="10" customWidth="1"/>
    <col min="8953" max="8953" width="38" style="10" customWidth="1"/>
    <col min="8954" max="8954" width="10.265625" style="10" customWidth="1"/>
    <col min="8955" max="8955" width="13.73046875" style="10" customWidth="1"/>
    <col min="8956" max="8956" width="12.265625" style="10" customWidth="1"/>
    <col min="8957" max="8957" width="15.3984375" style="10" customWidth="1"/>
    <col min="8958" max="8958" width="13.1328125" style="10" customWidth="1"/>
    <col min="8959" max="8959" width="14.265625" style="10" customWidth="1"/>
    <col min="8960" max="8960" width="15.73046875" style="10" customWidth="1"/>
    <col min="8961" max="8961" width="15.86328125" style="10" customWidth="1"/>
    <col min="8962" max="8962" width="11.265625" style="10" customWidth="1"/>
    <col min="8963" max="9207" width="9.1328125" style="10"/>
    <col min="9208" max="9208" width="6.86328125" style="10" customWidth="1"/>
    <col min="9209" max="9209" width="38" style="10" customWidth="1"/>
    <col min="9210" max="9210" width="10.265625" style="10" customWidth="1"/>
    <col min="9211" max="9211" width="13.73046875" style="10" customWidth="1"/>
    <col min="9212" max="9212" width="12.265625" style="10" customWidth="1"/>
    <col min="9213" max="9213" width="15.3984375" style="10" customWidth="1"/>
    <col min="9214" max="9214" width="13.1328125" style="10" customWidth="1"/>
    <col min="9215" max="9215" width="14.265625" style="10" customWidth="1"/>
    <col min="9216" max="9216" width="15.73046875" style="10" customWidth="1"/>
    <col min="9217" max="9217" width="15.86328125" style="10" customWidth="1"/>
    <col min="9218" max="9218" width="11.265625" style="10" customWidth="1"/>
    <col min="9219" max="9463" width="9.1328125" style="10"/>
    <col min="9464" max="9464" width="6.86328125" style="10" customWidth="1"/>
    <col min="9465" max="9465" width="38" style="10" customWidth="1"/>
    <col min="9466" max="9466" width="10.265625" style="10" customWidth="1"/>
    <col min="9467" max="9467" width="13.73046875" style="10" customWidth="1"/>
    <col min="9468" max="9468" width="12.265625" style="10" customWidth="1"/>
    <col min="9469" max="9469" width="15.3984375" style="10" customWidth="1"/>
    <col min="9470" max="9470" width="13.1328125" style="10" customWidth="1"/>
    <col min="9471" max="9471" width="14.265625" style="10" customWidth="1"/>
    <col min="9472" max="9472" width="15.73046875" style="10" customWidth="1"/>
    <col min="9473" max="9473" width="15.86328125" style="10" customWidth="1"/>
    <col min="9474" max="9474" width="11.265625" style="10" customWidth="1"/>
    <col min="9475" max="9719" width="9.1328125" style="10"/>
    <col min="9720" max="9720" width="6.86328125" style="10" customWidth="1"/>
    <col min="9721" max="9721" width="38" style="10" customWidth="1"/>
    <col min="9722" max="9722" width="10.265625" style="10" customWidth="1"/>
    <col min="9723" max="9723" width="13.73046875" style="10" customWidth="1"/>
    <col min="9724" max="9724" width="12.265625" style="10" customWidth="1"/>
    <col min="9725" max="9725" width="15.3984375" style="10" customWidth="1"/>
    <col min="9726" max="9726" width="13.1328125" style="10" customWidth="1"/>
    <col min="9727" max="9727" width="14.265625" style="10" customWidth="1"/>
    <col min="9728" max="9728" width="15.73046875" style="10" customWidth="1"/>
    <col min="9729" max="9729" width="15.86328125" style="10" customWidth="1"/>
    <col min="9730" max="9730" width="11.265625" style="10" customWidth="1"/>
    <col min="9731" max="9975" width="9.1328125" style="10"/>
    <col min="9976" max="9976" width="6.86328125" style="10" customWidth="1"/>
    <col min="9977" max="9977" width="38" style="10" customWidth="1"/>
    <col min="9978" max="9978" width="10.265625" style="10" customWidth="1"/>
    <col min="9979" max="9979" width="13.73046875" style="10" customWidth="1"/>
    <col min="9980" max="9980" width="12.265625" style="10" customWidth="1"/>
    <col min="9981" max="9981" width="15.3984375" style="10" customWidth="1"/>
    <col min="9982" max="9982" width="13.1328125" style="10" customWidth="1"/>
    <col min="9983" max="9983" width="14.265625" style="10" customWidth="1"/>
    <col min="9984" max="9984" width="15.73046875" style="10" customWidth="1"/>
    <col min="9985" max="9985" width="15.86328125" style="10" customWidth="1"/>
    <col min="9986" max="9986" width="11.265625" style="10" customWidth="1"/>
    <col min="9987" max="10231" width="9.1328125" style="10"/>
    <col min="10232" max="10232" width="6.86328125" style="10" customWidth="1"/>
    <col min="10233" max="10233" width="38" style="10" customWidth="1"/>
    <col min="10234" max="10234" width="10.265625" style="10" customWidth="1"/>
    <col min="10235" max="10235" width="13.73046875" style="10" customWidth="1"/>
    <col min="10236" max="10236" width="12.265625" style="10" customWidth="1"/>
    <col min="10237" max="10237" width="15.3984375" style="10" customWidth="1"/>
    <col min="10238" max="10238" width="13.1328125" style="10" customWidth="1"/>
    <col min="10239" max="10239" width="14.265625" style="10" customWidth="1"/>
    <col min="10240" max="10240" width="15.73046875" style="10" customWidth="1"/>
    <col min="10241" max="10241" width="15.86328125" style="10" customWidth="1"/>
    <col min="10242" max="10242" width="11.265625" style="10" customWidth="1"/>
    <col min="10243" max="10487" width="9.1328125" style="10"/>
    <col min="10488" max="10488" width="6.86328125" style="10" customWidth="1"/>
    <col min="10489" max="10489" width="38" style="10" customWidth="1"/>
    <col min="10490" max="10490" width="10.265625" style="10" customWidth="1"/>
    <col min="10491" max="10491" width="13.73046875" style="10" customWidth="1"/>
    <col min="10492" max="10492" width="12.265625" style="10" customWidth="1"/>
    <col min="10493" max="10493" width="15.3984375" style="10" customWidth="1"/>
    <col min="10494" max="10494" width="13.1328125" style="10" customWidth="1"/>
    <col min="10495" max="10495" width="14.265625" style="10" customWidth="1"/>
    <col min="10496" max="10496" width="15.73046875" style="10" customWidth="1"/>
    <col min="10497" max="10497" width="15.86328125" style="10" customWidth="1"/>
    <col min="10498" max="10498" width="11.265625" style="10" customWidth="1"/>
    <col min="10499" max="10743" width="9.1328125" style="10"/>
    <col min="10744" max="10744" width="6.86328125" style="10" customWidth="1"/>
    <col min="10745" max="10745" width="38" style="10" customWidth="1"/>
    <col min="10746" max="10746" width="10.265625" style="10" customWidth="1"/>
    <col min="10747" max="10747" width="13.73046875" style="10" customWidth="1"/>
    <col min="10748" max="10748" width="12.265625" style="10" customWidth="1"/>
    <col min="10749" max="10749" width="15.3984375" style="10" customWidth="1"/>
    <col min="10750" max="10750" width="13.1328125" style="10" customWidth="1"/>
    <col min="10751" max="10751" width="14.265625" style="10" customWidth="1"/>
    <col min="10752" max="10752" width="15.73046875" style="10" customWidth="1"/>
    <col min="10753" max="10753" width="15.86328125" style="10" customWidth="1"/>
    <col min="10754" max="10754" width="11.265625" style="10" customWidth="1"/>
    <col min="10755" max="10999" width="9.1328125" style="10"/>
    <col min="11000" max="11000" width="6.86328125" style="10" customWidth="1"/>
    <col min="11001" max="11001" width="38" style="10" customWidth="1"/>
    <col min="11002" max="11002" width="10.265625" style="10" customWidth="1"/>
    <col min="11003" max="11003" width="13.73046875" style="10" customWidth="1"/>
    <col min="11004" max="11004" width="12.265625" style="10" customWidth="1"/>
    <col min="11005" max="11005" width="15.3984375" style="10" customWidth="1"/>
    <col min="11006" max="11006" width="13.1328125" style="10" customWidth="1"/>
    <col min="11007" max="11007" width="14.265625" style="10" customWidth="1"/>
    <col min="11008" max="11008" width="15.73046875" style="10" customWidth="1"/>
    <col min="11009" max="11009" width="15.86328125" style="10" customWidth="1"/>
    <col min="11010" max="11010" width="11.265625" style="10" customWidth="1"/>
    <col min="11011" max="11255" width="9.1328125" style="10"/>
    <col min="11256" max="11256" width="6.86328125" style="10" customWidth="1"/>
    <col min="11257" max="11257" width="38" style="10" customWidth="1"/>
    <col min="11258" max="11258" width="10.265625" style="10" customWidth="1"/>
    <col min="11259" max="11259" width="13.73046875" style="10" customWidth="1"/>
    <col min="11260" max="11260" width="12.265625" style="10" customWidth="1"/>
    <col min="11261" max="11261" width="15.3984375" style="10" customWidth="1"/>
    <col min="11262" max="11262" width="13.1328125" style="10" customWidth="1"/>
    <col min="11263" max="11263" width="14.265625" style="10" customWidth="1"/>
    <col min="11264" max="11264" width="15.73046875" style="10" customWidth="1"/>
    <col min="11265" max="11265" width="15.86328125" style="10" customWidth="1"/>
    <col min="11266" max="11266" width="11.265625" style="10" customWidth="1"/>
    <col min="11267" max="11511" width="9.1328125" style="10"/>
    <col min="11512" max="11512" width="6.86328125" style="10" customWidth="1"/>
    <col min="11513" max="11513" width="38" style="10" customWidth="1"/>
    <col min="11514" max="11514" width="10.265625" style="10" customWidth="1"/>
    <col min="11515" max="11515" width="13.73046875" style="10" customWidth="1"/>
    <col min="11516" max="11516" width="12.265625" style="10" customWidth="1"/>
    <col min="11517" max="11517" width="15.3984375" style="10" customWidth="1"/>
    <col min="11518" max="11518" width="13.1328125" style="10" customWidth="1"/>
    <col min="11519" max="11519" width="14.265625" style="10" customWidth="1"/>
    <col min="11520" max="11520" width="15.73046875" style="10" customWidth="1"/>
    <col min="11521" max="11521" width="15.86328125" style="10" customWidth="1"/>
    <col min="11522" max="11522" width="11.265625" style="10" customWidth="1"/>
    <col min="11523" max="11767" width="9.1328125" style="10"/>
    <col min="11768" max="11768" width="6.86328125" style="10" customWidth="1"/>
    <col min="11769" max="11769" width="38" style="10" customWidth="1"/>
    <col min="11770" max="11770" width="10.265625" style="10" customWidth="1"/>
    <col min="11771" max="11771" width="13.73046875" style="10" customWidth="1"/>
    <col min="11772" max="11772" width="12.265625" style="10" customWidth="1"/>
    <col min="11773" max="11773" width="15.3984375" style="10" customWidth="1"/>
    <col min="11774" max="11774" width="13.1328125" style="10" customWidth="1"/>
    <col min="11775" max="11775" width="14.265625" style="10" customWidth="1"/>
    <col min="11776" max="11776" width="15.73046875" style="10" customWidth="1"/>
    <col min="11777" max="11777" width="15.86328125" style="10" customWidth="1"/>
    <col min="11778" max="11778" width="11.265625" style="10" customWidth="1"/>
    <col min="11779" max="12023" width="9.1328125" style="10"/>
    <col min="12024" max="12024" width="6.86328125" style="10" customWidth="1"/>
    <col min="12025" max="12025" width="38" style="10" customWidth="1"/>
    <col min="12026" max="12026" width="10.265625" style="10" customWidth="1"/>
    <col min="12027" max="12027" width="13.73046875" style="10" customWidth="1"/>
    <col min="12028" max="12028" width="12.265625" style="10" customWidth="1"/>
    <col min="12029" max="12029" width="15.3984375" style="10" customWidth="1"/>
    <col min="12030" max="12030" width="13.1328125" style="10" customWidth="1"/>
    <col min="12031" max="12031" width="14.265625" style="10" customWidth="1"/>
    <col min="12032" max="12032" width="15.73046875" style="10" customWidth="1"/>
    <col min="12033" max="12033" width="15.86328125" style="10" customWidth="1"/>
    <col min="12034" max="12034" width="11.265625" style="10" customWidth="1"/>
    <col min="12035" max="12279" width="9.1328125" style="10"/>
    <col min="12280" max="12280" width="6.86328125" style="10" customWidth="1"/>
    <col min="12281" max="12281" width="38" style="10" customWidth="1"/>
    <col min="12282" max="12282" width="10.265625" style="10" customWidth="1"/>
    <col min="12283" max="12283" width="13.73046875" style="10" customWidth="1"/>
    <col min="12284" max="12284" width="12.265625" style="10" customWidth="1"/>
    <col min="12285" max="12285" width="15.3984375" style="10" customWidth="1"/>
    <col min="12286" max="12286" width="13.1328125" style="10" customWidth="1"/>
    <col min="12287" max="12287" width="14.265625" style="10" customWidth="1"/>
    <col min="12288" max="12288" width="15.73046875" style="10" customWidth="1"/>
    <col min="12289" max="12289" width="15.86328125" style="10" customWidth="1"/>
    <col min="12290" max="12290" width="11.265625" style="10" customWidth="1"/>
    <col min="12291" max="12535" width="9.1328125" style="10"/>
    <col min="12536" max="12536" width="6.86328125" style="10" customWidth="1"/>
    <col min="12537" max="12537" width="38" style="10" customWidth="1"/>
    <col min="12538" max="12538" width="10.265625" style="10" customWidth="1"/>
    <col min="12539" max="12539" width="13.73046875" style="10" customWidth="1"/>
    <col min="12540" max="12540" width="12.265625" style="10" customWidth="1"/>
    <col min="12541" max="12541" width="15.3984375" style="10" customWidth="1"/>
    <col min="12542" max="12542" width="13.1328125" style="10" customWidth="1"/>
    <col min="12543" max="12543" width="14.265625" style="10" customWidth="1"/>
    <col min="12544" max="12544" width="15.73046875" style="10" customWidth="1"/>
    <col min="12545" max="12545" width="15.86328125" style="10" customWidth="1"/>
    <col min="12546" max="12546" width="11.265625" style="10" customWidth="1"/>
    <col min="12547" max="12791" width="9.1328125" style="10"/>
    <col min="12792" max="12792" width="6.86328125" style="10" customWidth="1"/>
    <col min="12793" max="12793" width="38" style="10" customWidth="1"/>
    <col min="12794" max="12794" width="10.265625" style="10" customWidth="1"/>
    <col min="12795" max="12795" width="13.73046875" style="10" customWidth="1"/>
    <col min="12796" max="12796" width="12.265625" style="10" customWidth="1"/>
    <col min="12797" max="12797" width="15.3984375" style="10" customWidth="1"/>
    <col min="12798" max="12798" width="13.1328125" style="10" customWidth="1"/>
    <col min="12799" max="12799" width="14.265625" style="10" customWidth="1"/>
    <col min="12800" max="12800" width="15.73046875" style="10" customWidth="1"/>
    <col min="12801" max="12801" width="15.86328125" style="10" customWidth="1"/>
    <col min="12802" max="12802" width="11.265625" style="10" customWidth="1"/>
    <col min="12803" max="13047" width="9.1328125" style="10"/>
    <col min="13048" max="13048" width="6.86328125" style="10" customWidth="1"/>
    <col min="13049" max="13049" width="38" style="10" customWidth="1"/>
    <col min="13050" max="13050" width="10.265625" style="10" customWidth="1"/>
    <col min="13051" max="13051" width="13.73046875" style="10" customWidth="1"/>
    <col min="13052" max="13052" width="12.265625" style="10" customWidth="1"/>
    <col min="13053" max="13053" width="15.3984375" style="10" customWidth="1"/>
    <col min="13054" max="13054" width="13.1328125" style="10" customWidth="1"/>
    <col min="13055" max="13055" width="14.265625" style="10" customWidth="1"/>
    <col min="13056" max="13056" width="15.73046875" style="10" customWidth="1"/>
    <col min="13057" max="13057" width="15.86328125" style="10" customWidth="1"/>
    <col min="13058" max="13058" width="11.265625" style="10" customWidth="1"/>
    <col min="13059" max="13303" width="9.1328125" style="10"/>
    <col min="13304" max="13304" width="6.86328125" style="10" customWidth="1"/>
    <col min="13305" max="13305" width="38" style="10" customWidth="1"/>
    <col min="13306" max="13306" width="10.265625" style="10" customWidth="1"/>
    <col min="13307" max="13307" width="13.73046875" style="10" customWidth="1"/>
    <col min="13308" max="13308" width="12.265625" style="10" customWidth="1"/>
    <col min="13309" max="13309" width="15.3984375" style="10" customWidth="1"/>
    <col min="13310" max="13310" width="13.1328125" style="10" customWidth="1"/>
    <col min="13311" max="13311" width="14.265625" style="10" customWidth="1"/>
    <col min="13312" max="13312" width="15.73046875" style="10" customWidth="1"/>
    <col min="13313" max="13313" width="15.86328125" style="10" customWidth="1"/>
    <col min="13314" max="13314" width="11.265625" style="10" customWidth="1"/>
    <col min="13315" max="13559" width="9.1328125" style="10"/>
    <col min="13560" max="13560" width="6.86328125" style="10" customWidth="1"/>
    <col min="13561" max="13561" width="38" style="10" customWidth="1"/>
    <col min="13562" max="13562" width="10.265625" style="10" customWidth="1"/>
    <col min="13563" max="13563" width="13.73046875" style="10" customWidth="1"/>
    <col min="13564" max="13564" width="12.265625" style="10" customWidth="1"/>
    <col min="13565" max="13565" width="15.3984375" style="10" customWidth="1"/>
    <col min="13566" max="13566" width="13.1328125" style="10" customWidth="1"/>
    <col min="13567" max="13567" width="14.265625" style="10" customWidth="1"/>
    <col min="13568" max="13568" width="15.73046875" style="10" customWidth="1"/>
    <col min="13569" max="13569" width="15.86328125" style="10" customWidth="1"/>
    <col min="13570" max="13570" width="11.265625" style="10" customWidth="1"/>
    <col min="13571" max="13815" width="9.1328125" style="10"/>
    <col min="13816" max="13816" width="6.86328125" style="10" customWidth="1"/>
    <col min="13817" max="13817" width="38" style="10" customWidth="1"/>
    <col min="13818" max="13818" width="10.265625" style="10" customWidth="1"/>
    <col min="13819" max="13819" width="13.73046875" style="10" customWidth="1"/>
    <col min="13820" max="13820" width="12.265625" style="10" customWidth="1"/>
    <col min="13821" max="13821" width="15.3984375" style="10" customWidth="1"/>
    <col min="13822" max="13822" width="13.1328125" style="10" customWidth="1"/>
    <col min="13823" max="13823" width="14.265625" style="10" customWidth="1"/>
    <col min="13824" max="13824" width="15.73046875" style="10" customWidth="1"/>
    <col min="13825" max="13825" width="15.86328125" style="10" customWidth="1"/>
    <col min="13826" max="13826" width="11.265625" style="10" customWidth="1"/>
    <col min="13827" max="14071" width="9.1328125" style="10"/>
    <col min="14072" max="14072" width="6.86328125" style="10" customWidth="1"/>
    <col min="14073" max="14073" width="38" style="10" customWidth="1"/>
    <col min="14074" max="14074" width="10.265625" style="10" customWidth="1"/>
    <col min="14075" max="14075" width="13.73046875" style="10" customWidth="1"/>
    <col min="14076" max="14076" width="12.265625" style="10" customWidth="1"/>
    <col min="14077" max="14077" width="15.3984375" style="10" customWidth="1"/>
    <col min="14078" max="14078" width="13.1328125" style="10" customWidth="1"/>
    <col min="14079" max="14079" width="14.265625" style="10" customWidth="1"/>
    <col min="14080" max="14080" width="15.73046875" style="10" customWidth="1"/>
    <col min="14081" max="14081" width="15.86328125" style="10" customWidth="1"/>
    <col min="14082" max="14082" width="11.265625" style="10" customWidth="1"/>
    <col min="14083" max="14327" width="9.1328125" style="10"/>
    <col min="14328" max="14328" width="6.86328125" style="10" customWidth="1"/>
    <col min="14329" max="14329" width="38" style="10" customWidth="1"/>
    <col min="14330" max="14330" width="10.265625" style="10" customWidth="1"/>
    <col min="14331" max="14331" width="13.73046875" style="10" customWidth="1"/>
    <col min="14332" max="14332" width="12.265625" style="10" customWidth="1"/>
    <col min="14333" max="14333" width="15.3984375" style="10" customWidth="1"/>
    <col min="14334" max="14334" width="13.1328125" style="10" customWidth="1"/>
    <col min="14335" max="14335" width="14.265625" style="10" customWidth="1"/>
    <col min="14336" max="14336" width="15.73046875" style="10" customWidth="1"/>
    <col min="14337" max="14337" width="15.86328125" style="10" customWidth="1"/>
    <col min="14338" max="14338" width="11.265625" style="10" customWidth="1"/>
    <col min="14339" max="14583" width="9.1328125" style="10"/>
    <col min="14584" max="14584" width="6.86328125" style="10" customWidth="1"/>
    <col min="14585" max="14585" width="38" style="10" customWidth="1"/>
    <col min="14586" max="14586" width="10.265625" style="10" customWidth="1"/>
    <col min="14587" max="14587" width="13.73046875" style="10" customWidth="1"/>
    <col min="14588" max="14588" width="12.265625" style="10" customWidth="1"/>
    <col min="14589" max="14589" width="15.3984375" style="10" customWidth="1"/>
    <col min="14590" max="14590" width="13.1328125" style="10" customWidth="1"/>
    <col min="14591" max="14591" width="14.265625" style="10" customWidth="1"/>
    <col min="14592" max="14592" width="15.73046875" style="10" customWidth="1"/>
    <col min="14593" max="14593" width="15.86328125" style="10" customWidth="1"/>
    <col min="14594" max="14594" width="11.265625" style="10" customWidth="1"/>
    <col min="14595" max="14839" width="9.1328125" style="10"/>
    <col min="14840" max="14840" width="6.86328125" style="10" customWidth="1"/>
    <col min="14841" max="14841" width="38" style="10" customWidth="1"/>
    <col min="14842" max="14842" width="10.265625" style="10" customWidth="1"/>
    <col min="14843" max="14843" width="13.73046875" style="10" customWidth="1"/>
    <col min="14844" max="14844" width="12.265625" style="10" customWidth="1"/>
    <col min="14845" max="14845" width="15.3984375" style="10" customWidth="1"/>
    <col min="14846" max="14846" width="13.1328125" style="10" customWidth="1"/>
    <col min="14847" max="14847" width="14.265625" style="10" customWidth="1"/>
    <col min="14848" max="14848" width="15.73046875" style="10" customWidth="1"/>
    <col min="14849" max="14849" width="15.86328125" style="10" customWidth="1"/>
    <col min="14850" max="14850" width="11.265625" style="10" customWidth="1"/>
    <col min="14851" max="15095" width="9.1328125" style="10"/>
    <col min="15096" max="15096" width="6.86328125" style="10" customWidth="1"/>
    <col min="15097" max="15097" width="38" style="10" customWidth="1"/>
    <col min="15098" max="15098" width="10.265625" style="10" customWidth="1"/>
    <col min="15099" max="15099" width="13.73046875" style="10" customWidth="1"/>
    <col min="15100" max="15100" width="12.265625" style="10" customWidth="1"/>
    <col min="15101" max="15101" width="15.3984375" style="10" customWidth="1"/>
    <col min="15102" max="15102" width="13.1328125" style="10" customWidth="1"/>
    <col min="15103" max="15103" width="14.265625" style="10" customWidth="1"/>
    <col min="15104" max="15104" width="15.73046875" style="10" customWidth="1"/>
    <col min="15105" max="15105" width="15.86328125" style="10" customWidth="1"/>
    <col min="15106" max="15106" width="11.265625" style="10" customWidth="1"/>
    <col min="15107" max="15351" width="9.1328125" style="10"/>
    <col min="15352" max="15352" width="6.86328125" style="10" customWidth="1"/>
    <col min="15353" max="15353" width="38" style="10" customWidth="1"/>
    <col min="15354" max="15354" width="10.265625" style="10" customWidth="1"/>
    <col min="15355" max="15355" width="13.73046875" style="10" customWidth="1"/>
    <col min="15356" max="15356" width="12.265625" style="10" customWidth="1"/>
    <col min="15357" max="15357" width="15.3984375" style="10" customWidth="1"/>
    <col min="15358" max="15358" width="13.1328125" style="10" customWidth="1"/>
    <col min="15359" max="15359" width="14.265625" style="10" customWidth="1"/>
    <col min="15360" max="15360" width="15.73046875" style="10" customWidth="1"/>
    <col min="15361" max="15361" width="15.86328125" style="10" customWidth="1"/>
    <col min="15362" max="15362" width="11.265625" style="10" customWidth="1"/>
    <col min="15363" max="15607" width="9.1328125" style="10"/>
    <col min="15608" max="15608" width="6.86328125" style="10" customWidth="1"/>
    <col min="15609" max="15609" width="38" style="10" customWidth="1"/>
    <col min="15610" max="15610" width="10.265625" style="10" customWidth="1"/>
    <col min="15611" max="15611" width="13.73046875" style="10" customWidth="1"/>
    <col min="15612" max="15612" width="12.265625" style="10" customWidth="1"/>
    <col min="15613" max="15613" width="15.3984375" style="10" customWidth="1"/>
    <col min="15614" max="15614" width="13.1328125" style="10" customWidth="1"/>
    <col min="15615" max="15615" width="14.265625" style="10" customWidth="1"/>
    <col min="15616" max="15616" width="15.73046875" style="10" customWidth="1"/>
    <col min="15617" max="15617" width="15.86328125" style="10" customWidth="1"/>
    <col min="15618" max="15618" width="11.265625" style="10" customWidth="1"/>
    <col min="15619" max="15863" width="9.1328125" style="10"/>
    <col min="15864" max="15864" width="6.86328125" style="10" customWidth="1"/>
    <col min="15865" max="15865" width="38" style="10" customWidth="1"/>
    <col min="15866" max="15866" width="10.265625" style="10" customWidth="1"/>
    <col min="15867" max="15867" width="13.73046875" style="10" customWidth="1"/>
    <col min="15868" max="15868" width="12.265625" style="10" customWidth="1"/>
    <col min="15869" max="15869" width="15.3984375" style="10" customWidth="1"/>
    <col min="15870" max="15870" width="13.1328125" style="10" customWidth="1"/>
    <col min="15871" max="15871" width="14.265625" style="10" customWidth="1"/>
    <col min="15872" max="15872" width="15.73046875" style="10" customWidth="1"/>
    <col min="15873" max="15873" width="15.86328125" style="10" customWidth="1"/>
    <col min="15874" max="15874" width="11.265625" style="10" customWidth="1"/>
    <col min="15875" max="16119" width="9.1328125" style="10"/>
    <col min="16120" max="16120" width="6.86328125" style="10" customWidth="1"/>
    <col min="16121" max="16121" width="38" style="10" customWidth="1"/>
    <col min="16122" max="16122" width="10.265625" style="10" customWidth="1"/>
    <col min="16123" max="16123" width="13.73046875" style="10" customWidth="1"/>
    <col min="16124" max="16124" width="12.265625" style="10" customWidth="1"/>
    <col min="16125" max="16125" width="15.3984375" style="10" customWidth="1"/>
    <col min="16126" max="16126" width="13.1328125" style="10" customWidth="1"/>
    <col min="16127" max="16127" width="14.265625" style="10" customWidth="1"/>
    <col min="16128" max="16128" width="15.73046875" style="10" customWidth="1"/>
    <col min="16129" max="16129" width="15.86328125" style="10" customWidth="1"/>
    <col min="16130" max="16130" width="11.265625" style="10" customWidth="1"/>
    <col min="16131" max="16384" width="9.1328125" style="10"/>
  </cols>
  <sheetData>
    <row r="1" spans="1:6">
      <c r="A1" s="243" t="s">
        <v>1090</v>
      </c>
    </row>
    <row r="2" spans="1:6" s="2" customFormat="1" ht="10.5" thickBot="1">
      <c r="A2" s="43"/>
      <c r="B2" s="31"/>
      <c r="C2" s="72"/>
      <c r="D2" s="245"/>
      <c r="E2" s="187"/>
      <c r="F2" s="185"/>
    </row>
    <row r="3" spans="1:6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90" t="s">
        <v>5</v>
      </c>
    </row>
    <row r="4" spans="1:6" s="5" customFormat="1" ht="10.5" thickBot="1">
      <c r="A4" s="382"/>
      <c r="B4" s="377"/>
      <c r="C4" s="378"/>
      <c r="D4" s="387"/>
      <c r="E4" s="380"/>
      <c r="F4" s="380" t="s">
        <v>6</v>
      </c>
    </row>
    <row r="5" spans="1:6">
      <c r="A5" s="53"/>
      <c r="B5" s="7"/>
      <c r="C5" s="26"/>
      <c r="D5" s="231"/>
      <c r="E5" s="198"/>
      <c r="F5" s="178"/>
    </row>
    <row r="6" spans="1:6">
      <c r="A6" s="48" t="s">
        <v>321</v>
      </c>
      <c r="B6" s="133" t="s">
        <v>29</v>
      </c>
      <c r="C6" s="6"/>
      <c r="D6" s="232"/>
      <c r="E6" s="92"/>
      <c r="F6" s="180"/>
    </row>
    <row r="7" spans="1:6">
      <c r="A7" s="32"/>
      <c r="B7" s="20"/>
      <c r="C7" s="6"/>
      <c r="D7" s="232"/>
      <c r="E7" s="92"/>
      <c r="F7" s="180">
        <f>D7*E7</f>
        <v>0</v>
      </c>
    </row>
    <row r="8" spans="1:6">
      <c r="A8" s="48" t="s">
        <v>322</v>
      </c>
      <c r="B8" s="133" t="s">
        <v>323</v>
      </c>
      <c r="C8" s="6"/>
      <c r="D8" s="232"/>
      <c r="E8" s="92"/>
      <c r="F8" s="180">
        <f t="shared" ref="F8:F20" si="0">D8*E8</f>
        <v>0</v>
      </c>
    </row>
    <row r="9" spans="1:6">
      <c r="A9" s="32"/>
      <c r="B9" s="20"/>
      <c r="C9" s="6"/>
      <c r="D9" s="232"/>
      <c r="E9" s="92"/>
      <c r="F9" s="180">
        <f t="shared" si="0"/>
        <v>0</v>
      </c>
    </row>
    <row r="10" spans="1:6">
      <c r="A10" s="82" t="s">
        <v>529</v>
      </c>
      <c r="B10" s="45" t="s">
        <v>166</v>
      </c>
      <c r="C10" s="13"/>
      <c r="D10" s="232"/>
      <c r="E10" s="92"/>
      <c r="F10" s="180">
        <f t="shared" si="0"/>
        <v>0</v>
      </c>
    </row>
    <row r="11" spans="1:6">
      <c r="A11" s="137"/>
      <c r="B11" s="35"/>
      <c r="C11" s="13"/>
      <c r="D11" s="232"/>
      <c r="E11" s="92"/>
      <c r="F11" s="180">
        <f t="shared" si="0"/>
        <v>0</v>
      </c>
    </row>
    <row r="12" spans="1:6">
      <c r="A12" s="137" t="s">
        <v>157</v>
      </c>
      <c r="B12" s="140" t="s">
        <v>161</v>
      </c>
      <c r="C12" s="13" t="s">
        <v>28</v>
      </c>
      <c r="D12" s="232">
        <v>0.1</v>
      </c>
      <c r="E12" s="92"/>
      <c r="F12" s="180">
        <f t="shared" si="0"/>
        <v>0</v>
      </c>
    </row>
    <row r="13" spans="1:6">
      <c r="A13" s="137"/>
      <c r="B13" s="35"/>
      <c r="C13" s="13"/>
      <c r="D13" s="232"/>
      <c r="E13" s="92"/>
      <c r="F13" s="180">
        <f t="shared" si="0"/>
        <v>0</v>
      </c>
    </row>
    <row r="14" spans="1:6">
      <c r="A14" s="137" t="s">
        <v>158</v>
      </c>
      <c r="B14" s="140" t="s">
        <v>162</v>
      </c>
      <c r="C14" s="13" t="s">
        <v>28</v>
      </c>
      <c r="D14" s="232">
        <v>0.1</v>
      </c>
      <c r="E14" s="92"/>
      <c r="F14" s="180">
        <f t="shared" si="0"/>
        <v>0</v>
      </c>
    </row>
    <row r="15" spans="1:6">
      <c r="A15" s="137"/>
      <c r="B15" s="140"/>
      <c r="C15" s="6"/>
      <c r="D15" s="232"/>
      <c r="E15" s="92"/>
      <c r="F15" s="180">
        <f t="shared" si="0"/>
        <v>0</v>
      </c>
    </row>
    <row r="16" spans="1:6">
      <c r="A16" s="48" t="s">
        <v>530</v>
      </c>
      <c r="B16" s="133" t="s">
        <v>324</v>
      </c>
      <c r="C16" s="6"/>
      <c r="D16" s="232"/>
      <c r="E16" s="92"/>
      <c r="F16" s="180">
        <f t="shared" si="0"/>
        <v>0</v>
      </c>
    </row>
    <row r="17" spans="1:6" ht="11.65">
      <c r="A17" s="32" t="s">
        <v>325</v>
      </c>
      <c r="B17" s="20" t="s">
        <v>326</v>
      </c>
      <c r="C17" s="13" t="s">
        <v>57</v>
      </c>
      <c r="D17" s="232">
        <v>3240</v>
      </c>
      <c r="E17" s="92"/>
      <c r="F17" s="180">
        <f t="shared" si="0"/>
        <v>0</v>
      </c>
    </row>
    <row r="18" spans="1:6">
      <c r="A18" s="32"/>
      <c r="B18" s="20"/>
      <c r="C18" s="13"/>
      <c r="D18" s="232"/>
      <c r="E18" s="92"/>
      <c r="F18" s="180">
        <f t="shared" si="0"/>
        <v>0</v>
      </c>
    </row>
    <row r="19" spans="1:6" ht="11.65">
      <c r="A19" s="32" t="s">
        <v>327</v>
      </c>
      <c r="B19" s="20" t="s">
        <v>328</v>
      </c>
      <c r="C19" s="13" t="s">
        <v>57</v>
      </c>
      <c r="D19" s="232">
        <v>1620</v>
      </c>
      <c r="E19" s="92"/>
      <c r="F19" s="180">
        <f t="shared" si="0"/>
        <v>0</v>
      </c>
    </row>
    <row r="20" spans="1:6">
      <c r="A20" s="32"/>
      <c r="B20" s="20"/>
      <c r="C20" s="13"/>
      <c r="D20" s="232"/>
      <c r="E20" s="92"/>
      <c r="F20" s="180">
        <f t="shared" si="0"/>
        <v>0</v>
      </c>
    </row>
    <row r="21" spans="1:6" ht="11.65">
      <c r="A21" s="32" t="s">
        <v>329</v>
      </c>
      <c r="B21" s="20" t="s">
        <v>330</v>
      </c>
      <c r="C21" s="13" t="s">
        <v>57</v>
      </c>
      <c r="D21" s="232"/>
      <c r="E21" s="92"/>
      <c r="F21" s="180" t="s">
        <v>26</v>
      </c>
    </row>
    <row r="22" spans="1:6">
      <c r="A22" s="32"/>
      <c r="B22" s="20"/>
      <c r="C22" s="13"/>
      <c r="D22" s="232"/>
      <c r="E22" s="92"/>
      <c r="F22" s="180">
        <f>D22*E22</f>
        <v>0</v>
      </c>
    </row>
    <row r="23" spans="1:6" ht="11.65">
      <c r="A23" s="32" t="s">
        <v>331</v>
      </c>
      <c r="B23" s="20" t="s">
        <v>332</v>
      </c>
      <c r="C23" s="13" t="s">
        <v>57</v>
      </c>
      <c r="D23" s="232">
        <v>350</v>
      </c>
      <c r="E23" s="92"/>
      <c r="F23" s="180">
        <f t="shared" ref="F23:F68" si="1">D23*E23</f>
        <v>0</v>
      </c>
    </row>
    <row r="24" spans="1:6">
      <c r="A24" s="32"/>
      <c r="B24" s="20"/>
      <c r="C24" s="13"/>
      <c r="D24" s="232"/>
      <c r="E24" s="92"/>
      <c r="F24" s="180">
        <f t="shared" si="1"/>
        <v>0</v>
      </c>
    </row>
    <row r="25" spans="1:6" ht="11.65">
      <c r="A25" s="32" t="s">
        <v>333</v>
      </c>
      <c r="B25" s="20" t="s">
        <v>334</v>
      </c>
      <c r="C25" s="13" t="s">
        <v>57</v>
      </c>
      <c r="D25" s="232">
        <v>84</v>
      </c>
      <c r="E25" s="92"/>
      <c r="F25" s="180">
        <f t="shared" si="1"/>
        <v>0</v>
      </c>
    </row>
    <row r="26" spans="1:6">
      <c r="A26" s="32"/>
      <c r="B26" s="20"/>
      <c r="C26" s="13"/>
      <c r="D26" s="232"/>
      <c r="E26" s="92"/>
      <c r="F26" s="180">
        <f t="shared" si="1"/>
        <v>0</v>
      </c>
    </row>
    <row r="27" spans="1:6" ht="20.25">
      <c r="A27" s="32" t="s">
        <v>335</v>
      </c>
      <c r="B27" s="20" t="s">
        <v>336</v>
      </c>
      <c r="C27" s="6"/>
      <c r="D27" s="232"/>
      <c r="E27" s="92"/>
      <c r="F27" s="180">
        <f t="shared" si="1"/>
        <v>0</v>
      </c>
    </row>
    <row r="28" spans="1:6" ht="11.65">
      <c r="A28" s="32" t="s">
        <v>118</v>
      </c>
      <c r="B28" s="20" t="s">
        <v>337</v>
      </c>
      <c r="C28" s="13" t="s">
        <v>57</v>
      </c>
      <c r="D28" s="232">
        <v>350</v>
      </c>
      <c r="E28" s="92"/>
      <c r="F28" s="180">
        <f t="shared" si="1"/>
        <v>0</v>
      </c>
    </row>
    <row r="29" spans="1:6">
      <c r="A29" s="32"/>
      <c r="B29" s="20"/>
      <c r="C29" s="13"/>
      <c r="D29" s="232"/>
      <c r="E29" s="92"/>
      <c r="F29" s="180">
        <f t="shared" si="1"/>
        <v>0</v>
      </c>
    </row>
    <row r="30" spans="1:6" ht="11.65">
      <c r="A30" s="32" t="s">
        <v>338</v>
      </c>
      <c r="B30" s="20" t="s">
        <v>339</v>
      </c>
      <c r="C30" s="13" t="s">
        <v>57</v>
      </c>
      <c r="D30" s="232">
        <v>150</v>
      </c>
      <c r="E30" s="92"/>
      <c r="F30" s="180">
        <f t="shared" si="1"/>
        <v>0</v>
      </c>
    </row>
    <row r="31" spans="1:6">
      <c r="A31" s="32"/>
      <c r="B31" s="20"/>
      <c r="C31" s="13"/>
      <c r="D31" s="232"/>
      <c r="E31" s="92"/>
      <c r="F31" s="180">
        <f t="shared" si="1"/>
        <v>0</v>
      </c>
    </row>
    <row r="32" spans="1:6" ht="20.25">
      <c r="A32" s="32" t="s">
        <v>340</v>
      </c>
      <c r="B32" s="20" t="s">
        <v>341</v>
      </c>
      <c r="C32" s="13" t="s">
        <v>57</v>
      </c>
      <c r="D32" s="232">
        <v>250</v>
      </c>
      <c r="E32" s="92"/>
      <c r="F32" s="180">
        <f t="shared" si="1"/>
        <v>0</v>
      </c>
    </row>
    <row r="33" spans="1:6">
      <c r="A33" s="32"/>
      <c r="B33" s="20"/>
      <c r="C33" s="13"/>
      <c r="D33" s="232"/>
      <c r="E33" s="92"/>
      <c r="F33" s="180">
        <f t="shared" si="1"/>
        <v>0</v>
      </c>
    </row>
    <row r="34" spans="1:6" ht="20.25">
      <c r="A34" s="32" t="s">
        <v>342</v>
      </c>
      <c r="B34" s="20" t="s">
        <v>343</v>
      </c>
      <c r="C34" s="13" t="s">
        <v>57</v>
      </c>
      <c r="D34" s="232">
        <v>120</v>
      </c>
      <c r="E34" s="92"/>
      <c r="F34" s="180">
        <f t="shared" si="1"/>
        <v>0</v>
      </c>
    </row>
    <row r="35" spans="1:6">
      <c r="A35" s="32"/>
      <c r="B35" s="20"/>
      <c r="C35" s="6"/>
      <c r="D35" s="232"/>
      <c r="E35" s="92"/>
      <c r="F35" s="180">
        <f t="shared" si="1"/>
        <v>0</v>
      </c>
    </row>
    <row r="36" spans="1:6" ht="11.65">
      <c r="A36" s="48" t="s">
        <v>531</v>
      </c>
      <c r="B36" s="133" t="s">
        <v>427</v>
      </c>
      <c r="C36" s="13" t="s">
        <v>57</v>
      </c>
      <c r="D36" s="232">
        <v>530</v>
      </c>
      <c r="E36" s="92"/>
      <c r="F36" s="180">
        <f t="shared" si="1"/>
        <v>0</v>
      </c>
    </row>
    <row r="37" spans="1:6">
      <c r="A37" s="32"/>
      <c r="B37" s="20"/>
      <c r="C37" s="6"/>
      <c r="D37" s="232"/>
      <c r="E37" s="92"/>
      <c r="F37" s="180">
        <f t="shared" si="1"/>
        <v>0</v>
      </c>
    </row>
    <row r="38" spans="1:6">
      <c r="A38" s="48" t="s">
        <v>532</v>
      </c>
      <c r="B38" s="133" t="s">
        <v>372</v>
      </c>
      <c r="C38" s="6"/>
      <c r="D38" s="232"/>
      <c r="E38" s="92"/>
      <c r="F38" s="180">
        <f t="shared" si="1"/>
        <v>0</v>
      </c>
    </row>
    <row r="39" spans="1:6">
      <c r="A39" s="32" t="s">
        <v>373</v>
      </c>
      <c r="B39" s="20" t="s">
        <v>374</v>
      </c>
      <c r="C39" s="6"/>
      <c r="D39" s="232"/>
      <c r="E39" s="92"/>
      <c r="F39" s="180">
        <f t="shared" si="1"/>
        <v>0</v>
      </c>
    </row>
    <row r="40" spans="1:6" ht="11.65">
      <c r="A40" s="32" t="s">
        <v>118</v>
      </c>
      <c r="B40" s="20" t="s">
        <v>375</v>
      </c>
      <c r="C40" s="13" t="s">
        <v>56</v>
      </c>
      <c r="D40" s="232">
        <v>5200</v>
      </c>
      <c r="E40" s="92"/>
      <c r="F40" s="180">
        <f t="shared" si="1"/>
        <v>0</v>
      </c>
    </row>
    <row r="41" spans="1:6">
      <c r="A41" s="32"/>
      <c r="B41" s="20"/>
      <c r="C41" s="13"/>
      <c r="D41" s="232"/>
      <c r="E41" s="92"/>
      <c r="F41" s="180">
        <f t="shared" si="1"/>
        <v>0</v>
      </c>
    </row>
    <row r="42" spans="1:6" ht="11.65">
      <c r="A42" s="32" t="s">
        <v>119</v>
      </c>
      <c r="B42" s="20" t="s">
        <v>376</v>
      </c>
      <c r="C42" s="13" t="s">
        <v>56</v>
      </c>
      <c r="D42" s="232">
        <v>340</v>
      </c>
      <c r="E42" s="92"/>
      <c r="F42" s="180">
        <f t="shared" si="1"/>
        <v>0</v>
      </c>
    </row>
    <row r="43" spans="1:6">
      <c r="A43" s="32"/>
      <c r="B43" s="20"/>
      <c r="C43" s="13"/>
      <c r="D43" s="232"/>
      <c r="E43" s="92"/>
      <c r="F43" s="180">
        <f t="shared" si="1"/>
        <v>0</v>
      </c>
    </row>
    <row r="44" spans="1:6" ht="11.65">
      <c r="A44" s="32" t="s">
        <v>131</v>
      </c>
      <c r="B44" s="20" t="s">
        <v>377</v>
      </c>
      <c r="C44" s="13" t="s">
        <v>56</v>
      </c>
      <c r="D44" s="232">
        <v>260</v>
      </c>
      <c r="E44" s="92"/>
      <c r="F44" s="180">
        <f t="shared" si="1"/>
        <v>0</v>
      </c>
    </row>
    <row r="45" spans="1:6">
      <c r="A45" s="32"/>
      <c r="B45" s="20"/>
      <c r="C45" s="13"/>
      <c r="D45" s="232"/>
      <c r="E45" s="92"/>
      <c r="F45" s="180">
        <f t="shared" si="1"/>
        <v>0</v>
      </c>
    </row>
    <row r="46" spans="1:6" ht="11.65">
      <c r="A46" s="32" t="s">
        <v>132</v>
      </c>
      <c r="B46" s="20" t="s">
        <v>378</v>
      </c>
      <c r="C46" s="13" t="s">
        <v>56</v>
      </c>
      <c r="D46" s="232">
        <v>1200</v>
      </c>
      <c r="E46" s="92"/>
      <c r="F46" s="180">
        <f t="shared" si="1"/>
        <v>0</v>
      </c>
    </row>
    <row r="47" spans="1:6">
      <c r="A47" s="32"/>
      <c r="B47" s="20"/>
      <c r="C47" s="13"/>
      <c r="D47" s="232"/>
      <c r="E47" s="92"/>
      <c r="F47" s="180">
        <f t="shared" si="1"/>
        <v>0</v>
      </c>
    </row>
    <row r="48" spans="1:6" ht="11.65">
      <c r="A48" s="32" t="s">
        <v>379</v>
      </c>
      <c r="B48" s="20" t="s">
        <v>380</v>
      </c>
      <c r="C48" s="13" t="s">
        <v>57</v>
      </c>
      <c r="D48" s="232">
        <v>600</v>
      </c>
      <c r="E48" s="92"/>
      <c r="F48" s="180">
        <f t="shared" si="1"/>
        <v>0</v>
      </c>
    </row>
    <row r="49" spans="1:6">
      <c r="A49" s="32"/>
      <c r="B49" s="20"/>
      <c r="C49" s="13"/>
      <c r="D49" s="232"/>
      <c r="E49" s="92"/>
      <c r="F49" s="180">
        <f t="shared" si="1"/>
        <v>0</v>
      </c>
    </row>
    <row r="50" spans="1:6" ht="11.65">
      <c r="A50" s="32" t="s">
        <v>381</v>
      </c>
      <c r="B50" s="20" t="s">
        <v>382</v>
      </c>
      <c r="C50" s="13" t="s">
        <v>57</v>
      </c>
      <c r="D50" s="232">
        <v>210</v>
      </c>
      <c r="E50" s="92"/>
      <c r="F50" s="180">
        <f t="shared" si="1"/>
        <v>0</v>
      </c>
    </row>
    <row r="51" spans="1:6">
      <c r="A51" s="32"/>
      <c r="B51" s="20"/>
      <c r="C51" s="6"/>
      <c r="D51" s="232"/>
      <c r="E51" s="92"/>
      <c r="F51" s="180">
        <f t="shared" si="1"/>
        <v>0</v>
      </c>
    </row>
    <row r="52" spans="1:6">
      <c r="A52" s="48" t="s">
        <v>344</v>
      </c>
      <c r="B52" s="133" t="s">
        <v>345</v>
      </c>
      <c r="C52" s="6"/>
      <c r="D52" s="232"/>
      <c r="E52" s="92"/>
      <c r="F52" s="180">
        <f t="shared" si="1"/>
        <v>0</v>
      </c>
    </row>
    <row r="53" spans="1:6">
      <c r="A53" s="32"/>
      <c r="B53" s="20"/>
      <c r="C53" s="6"/>
      <c r="D53" s="232"/>
      <c r="E53" s="92"/>
      <c r="F53" s="180">
        <f t="shared" si="1"/>
        <v>0</v>
      </c>
    </row>
    <row r="54" spans="1:6" ht="11.65">
      <c r="A54" s="32" t="s">
        <v>346</v>
      </c>
      <c r="B54" s="20" t="s">
        <v>347</v>
      </c>
      <c r="C54" s="13" t="s">
        <v>57</v>
      </c>
      <c r="D54" s="232">
        <v>319</v>
      </c>
      <c r="E54" s="92"/>
      <c r="F54" s="180">
        <f t="shared" si="1"/>
        <v>0</v>
      </c>
    </row>
    <row r="55" spans="1:6">
      <c r="A55" s="32"/>
      <c r="B55" s="20"/>
      <c r="C55" s="13"/>
      <c r="D55" s="232"/>
      <c r="E55" s="92"/>
      <c r="F55" s="180">
        <f t="shared" si="1"/>
        <v>0</v>
      </c>
    </row>
    <row r="56" spans="1:6" ht="11.65">
      <c r="A56" s="32" t="s">
        <v>348</v>
      </c>
      <c r="B56" s="20" t="s">
        <v>349</v>
      </c>
      <c r="C56" s="13" t="s">
        <v>57</v>
      </c>
      <c r="D56" s="232">
        <v>213</v>
      </c>
      <c r="E56" s="92"/>
      <c r="F56" s="180">
        <f t="shared" si="1"/>
        <v>0</v>
      </c>
    </row>
    <row r="57" spans="1:6">
      <c r="A57" s="32"/>
      <c r="B57" s="20"/>
      <c r="C57" s="6"/>
      <c r="D57" s="232"/>
      <c r="E57" s="92"/>
      <c r="F57" s="180">
        <f t="shared" si="1"/>
        <v>0</v>
      </c>
    </row>
    <row r="58" spans="1:6" ht="20.25">
      <c r="A58" s="48" t="s">
        <v>350</v>
      </c>
      <c r="B58" s="133" t="s">
        <v>351</v>
      </c>
      <c r="C58" s="6"/>
      <c r="D58" s="232"/>
      <c r="E58" s="92"/>
      <c r="F58" s="180">
        <f t="shared" si="1"/>
        <v>0</v>
      </c>
    </row>
    <row r="59" spans="1:6">
      <c r="A59" s="48"/>
      <c r="B59" s="133"/>
      <c r="C59" s="6"/>
      <c r="D59" s="232"/>
      <c r="E59" s="92"/>
      <c r="F59" s="180">
        <f t="shared" si="1"/>
        <v>0</v>
      </c>
    </row>
    <row r="60" spans="1:6">
      <c r="A60" s="32" t="s">
        <v>352</v>
      </c>
      <c r="B60" s="20" t="s">
        <v>353</v>
      </c>
      <c r="C60" s="6"/>
      <c r="D60" s="232"/>
      <c r="E60" s="92"/>
      <c r="F60" s="180">
        <f t="shared" si="1"/>
        <v>0</v>
      </c>
    </row>
    <row r="61" spans="1:6" ht="11.65">
      <c r="A61" s="32" t="s">
        <v>118</v>
      </c>
      <c r="B61" s="20" t="s">
        <v>354</v>
      </c>
      <c r="C61" s="13" t="s">
        <v>57</v>
      </c>
      <c r="D61" s="232">
        <v>186</v>
      </c>
      <c r="E61" s="92"/>
      <c r="F61" s="180">
        <f t="shared" si="1"/>
        <v>0</v>
      </c>
    </row>
    <row r="62" spans="1:6">
      <c r="A62" s="32"/>
      <c r="B62" s="20"/>
      <c r="C62" s="13"/>
      <c r="D62" s="232"/>
      <c r="E62" s="92"/>
      <c r="F62" s="180">
        <f t="shared" si="1"/>
        <v>0</v>
      </c>
    </row>
    <row r="63" spans="1:6" ht="11.65">
      <c r="A63" s="32" t="s">
        <v>119</v>
      </c>
      <c r="B63" s="20" t="s">
        <v>355</v>
      </c>
      <c r="C63" s="13" t="s">
        <v>57</v>
      </c>
      <c r="D63" s="232">
        <v>85</v>
      </c>
      <c r="E63" s="92"/>
      <c r="F63" s="180">
        <f t="shared" si="1"/>
        <v>0</v>
      </c>
    </row>
    <row r="64" spans="1:6">
      <c r="A64" s="32"/>
      <c r="B64" s="20"/>
      <c r="C64" s="13"/>
      <c r="D64" s="232"/>
      <c r="E64" s="92"/>
      <c r="F64" s="180">
        <f t="shared" si="1"/>
        <v>0</v>
      </c>
    </row>
    <row r="65" spans="1:11" ht="11.65">
      <c r="A65" s="32" t="s">
        <v>131</v>
      </c>
      <c r="B65" s="20" t="s">
        <v>356</v>
      </c>
      <c r="C65" s="13" t="s">
        <v>57</v>
      </c>
      <c r="D65" s="232">
        <v>46</v>
      </c>
      <c r="E65" s="92"/>
      <c r="F65" s="180">
        <f t="shared" si="1"/>
        <v>0</v>
      </c>
    </row>
    <row r="66" spans="1:11">
      <c r="A66" s="32"/>
      <c r="B66" s="20"/>
      <c r="C66" s="13"/>
      <c r="D66" s="232"/>
      <c r="E66" s="92"/>
      <c r="F66" s="180">
        <f t="shared" si="1"/>
        <v>0</v>
      </c>
    </row>
    <row r="67" spans="1:11">
      <c r="A67" s="32"/>
      <c r="B67" s="20"/>
      <c r="C67" s="13"/>
      <c r="D67" s="232"/>
      <c r="E67" s="92"/>
      <c r="F67" s="180">
        <f t="shared" si="1"/>
        <v>0</v>
      </c>
    </row>
    <row r="68" spans="1:11">
      <c r="A68" s="32"/>
      <c r="B68" s="20"/>
      <c r="C68" s="13"/>
      <c r="D68" s="232"/>
      <c r="E68" s="92"/>
      <c r="F68" s="180">
        <f t="shared" si="1"/>
        <v>0</v>
      </c>
    </row>
    <row r="69" spans="1:11" ht="10.5" thickBot="1">
      <c r="A69" s="32"/>
      <c r="B69" s="20"/>
      <c r="C69" s="13"/>
      <c r="D69" s="232"/>
      <c r="E69" s="92"/>
      <c r="F69" s="180"/>
    </row>
    <row r="70" spans="1:11" s="1" customFormat="1" ht="21" customHeight="1" thickBot="1">
      <c r="A70" s="426" t="s">
        <v>17</v>
      </c>
      <c r="B70" s="427"/>
      <c r="C70" s="427"/>
      <c r="D70" s="427"/>
      <c r="E70" s="428"/>
      <c r="F70" s="103"/>
      <c r="I70" s="126"/>
      <c r="J70" s="125">
        <f t="shared" ref="J70:J71" si="2">$J$8*I70</f>
        <v>0</v>
      </c>
      <c r="K70" s="125">
        <f t="shared" ref="K70:K71" si="3">$K$8*J70</f>
        <v>0</v>
      </c>
    </row>
    <row r="71" spans="1:11" s="1" customFormat="1" ht="21" customHeight="1" thickBot="1">
      <c r="A71" s="426" t="s">
        <v>18</v>
      </c>
      <c r="B71" s="427"/>
      <c r="C71" s="427"/>
      <c r="D71" s="427"/>
      <c r="E71" s="428"/>
      <c r="F71" s="103">
        <f>SUM(F70)</f>
        <v>0</v>
      </c>
      <c r="I71" s="126"/>
      <c r="J71" s="125">
        <f t="shared" si="2"/>
        <v>0</v>
      </c>
      <c r="K71" s="125">
        <f t="shared" si="3"/>
        <v>0</v>
      </c>
    </row>
    <row r="72" spans="1:11">
      <c r="A72" s="32"/>
      <c r="B72" s="20"/>
      <c r="C72" s="13"/>
      <c r="D72" s="232"/>
      <c r="E72" s="92"/>
      <c r="F72" s="180"/>
    </row>
    <row r="73" spans="1:11">
      <c r="A73" s="32"/>
      <c r="B73" s="20"/>
      <c r="C73" s="13"/>
      <c r="D73" s="232"/>
      <c r="E73" s="92"/>
      <c r="F73" s="180">
        <f t="shared" ref="F73:F134" si="4">D73*E73</f>
        <v>0</v>
      </c>
    </row>
    <row r="74" spans="1:11">
      <c r="A74" s="32" t="s">
        <v>357</v>
      </c>
      <c r="B74" s="20" t="s">
        <v>358</v>
      </c>
      <c r="C74" s="13"/>
      <c r="D74" s="232"/>
      <c r="E74" s="92"/>
      <c r="F74" s="180">
        <f t="shared" si="4"/>
        <v>0</v>
      </c>
    </row>
    <row r="75" spans="1:11" ht="11.65">
      <c r="A75" s="32" t="s">
        <v>118</v>
      </c>
      <c r="B75" s="20" t="s">
        <v>354</v>
      </c>
      <c r="C75" s="13" t="s">
        <v>57</v>
      </c>
      <c r="D75" s="232">
        <v>12</v>
      </c>
      <c r="E75" s="92"/>
      <c r="F75" s="180">
        <f t="shared" si="4"/>
        <v>0</v>
      </c>
    </row>
    <row r="76" spans="1:11">
      <c r="A76" s="32"/>
      <c r="B76" s="20"/>
      <c r="C76" s="13"/>
      <c r="D76" s="232"/>
      <c r="E76" s="92"/>
      <c r="F76" s="180">
        <f t="shared" si="4"/>
        <v>0</v>
      </c>
    </row>
    <row r="77" spans="1:11" ht="11.65">
      <c r="A77" s="32" t="s">
        <v>119</v>
      </c>
      <c r="B77" s="20" t="s">
        <v>355</v>
      </c>
      <c r="C77" s="13" t="s">
        <v>57</v>
      </c>
      <c r="D77" s="232">
        <v>12</v>
      </c>
      <c r="E77" s="92"/>
      <c r="F77" s="180">
        <f t="shared" si="4"/>
        <v>0</v>
      </c>
    </row>
    <row r="78" spans="1:11">
      <c r="A78" s="32"/>
      <c r="B78" s="20"/>
      <c r="C78" s="13"/>
      <c r="D78" s="232"/>
      <c r="E78" s="92"/>
      <c r="F78" s="180">
        <f t="shared" si="4"/>
        <v>0</v>
      </c>
    </row>
    <row r="79" spans="1:11" ht="11.65">
      <c r="A79" s="32" t="s">
        <v>131</v>
      </c>
      <c r="B79" s="20" t="s">
        <v>356</v>
      </c>
      <c r="C79" s="13" t="s">
        <v>57</v>
      </c>
      <c r="D79" s="232">
        <v>15</v>
      </c>
      <c r="E79" s="92"/>
      <c r="F79" s="180">
        <f t="shared" si="4"/>
        <v>0</v>
      </c>
    </row>
    <row r="80" spans="1:11">
      <c r="A80" s="32"/>
      <c r="B80" s="20"/>
      <c r="C80" s="6"/>
      <c r="D80" s="232"/>
      <c r="E80" s="92"/>
      <c r="F80" s="180">
        <f t="shared" si="4"/>
        <v>0</v>
      </c>
    </row>
    <row r="81" spans="1:6">
      <c r="A81" s="32" t="s">
        <v>359</v>
      </c>
      <c r="B81" s="20" t="s">
        <v>360</v>
      </c>
      <c r="C81" s="6"/>
      <c r="D81" s="232"/>
      <c r="E81" s="92"/>
      <c r="F81" s="180">
        <f t="shared" si="4"/>
        <v>0</v>
      </c>
    </row>
    <row r="82" spans="1:6" ht="11.65">
      <c r="A82" s="32" t="s">
        <v>118</v>
      </c>
      <c r="B82" s="20" t="s">
        <v>354</v>
      </c>
      <c r="C82" s="13" t="s">
        <v>57</v>
      </c>
      <c r="D82" s="232">
        <v>23</v>
      </c>
      <c r="E82" s="92"/>
      <c r="F82" s="180">
        <f t="shared" si="4"/>
        <v>0</v>
      </c>
    </row>
    <row r="83" spans="1:6">
      <c r="A83" s="32"/>
      <c r="B83" s="20"/>
      <c r="C83" s="13"/>
      <c r="D83" s="232"/>
      <c r="E83" s="92"/>
      <c r="F83" s="180">
        <f t="shared" si="4"/>
        <v>0</v>
      </c>
    </row>
    <row r="84" spans="1:6" ht="11.65">
      <c r="A84" s="32" t="s">
        <v>119</v>
      </c>
      <c r="B84" s="20" t="s">
        <v>355</v>
      </c>
      <c r="C84" s="13" t="s">
        <v>57</v>
      </c>
      <c r="D84" s="232">
        <v>12</v>
      </c>
      <c r="E84" s="92"/>
      <c r="F84" s="180">
        <f t="shared" si="4"/>
        <v>0</v>
      </c>
    </row>
    <row r="85" spans="1:6">
      <c r="A85" s="32"/>
      <c r="B85" s="20"/>
      <c r="C85" s="13"/>
      <c r="D85" s="232"/>
      <c r="E85" s="92"/>
      <c r="F85" s="180">
        <f t="shared" si="4"/>
        <v>0</v>
      </c>
    </row>
    <row r="86" spans="1:6" ht="11.65">
      <c r="A86" s="32" t="s">
        <v>131</v>
      </c>
      <c r="B86" s="20" t="s">
        <v>356</v>
      </c>
      <c r="C86" s="13" t="s">
        <v>57</v>
      </c>
      <c r="D86" s="232">
        <v>12</v>
      </c>
      <c r="E86" s="92"/>
      <c r="F86" s="180">
        <f t="shared" si="4"/>
        <v>0</v>
      </c>
    </row>
    <row r="87" spans="1:6">
      <c r="A87" s="32"/>
      <c r="B87" s="20"/>
      <c r="C87" s="6"/>
      <c r="D87" s="232"/>
      <c r="E87" s="92"/>
      <c r="F87" s="180">
        <f t="shared" si="4"/>
        <v>0</v>
      </c>
    </row>
    <row r="88" spans="1:6">
      <c r="A88" s="48" t="s">
        <v>361</v>
      </c>
      <c r="B88" s="133" t="s">
        <v>362</v>
      </c>
      <c r="C88" s="6"/>
      <c r="D88" s="232"/>
      <c r="E88" s="92"/>
      <c r="F88" s="180">
        <f t="shared" si="4"/>
        <v>0</v>
      </c>
    </row>
    <row r="89" spans="1:6">
      <c r="A89" s="48"/>
      <c r="B89" s="133"/>
      <c r="C89" s="6"/>
      <c r="D89" s="232"/>
      <c r="E89" s="92"/>
      <c r="F89" s="180">
        <f t="shared" si="4"/>
        <v>0</v>
      </c>
    </row>
    <row r="90" spans="1:6">
      <c r="A90" s="32" t="s">
        <v>363</v>
      </c>
      <c r="B90" s="20" t="s">
        <v>364</v>
      </c>
      <c r="C90" s="6"/>
      <c r="D90" s="232"/>
      <c r="E90" s="92"/>
      <c r="F90" s="180">
        <f t="shared" si="4"/>
        <v>0</v>
      </c>
    </row>
    <row r="91" spans="1:6" ht="11.65">
      <c r="A91" s="32" t="s">
        <v>118</v>
      </c>
      <c r="B91" s="20" t="s">
        <v>337</v>
      </c>
      <c r="C91" s="13" t="s">
        <v>57</v>
      </c>
      <c r="D91" s="232">
        <v>830</v>
      </c>
      <c r="E91" s="92"/>
      <c r="F91" s="180">
        <f t="shared" si="4"/>
        <v>0</v>
      </c>
    </row>
    <row r="92" spans="1:6">
      <c r="A92" s="32"/>
      <c r="B92" s="20"/>
      <c r="C92" s="13"/>
      <c r="D92" s="232"/>
      <c r="E92" s="92"/>
      <c r="F92" s="180">
        <f t="shared" si="4"/>
        <v>0</v>
      </c>
    </row>
    <row r="93" spans="1:6" ht="20.25">
      <c r="A93" s="32" t="s">
        <v>365</v>
      </c>
      <c r="B93" s="20" t="s">
        <v>366</v>
      </c>
      <c r="C93" s="13" t="s">
        <v>57</v>
      </c>
      <c r="D93" s="232">
        <v>132</v>
      </c>
      <c r="E93" s="92"/>
      <c r="F93" s="180">
        <f t="shared" si="4"/>
        <v>0</v>
      </c>
    </row>
    <row r="94" spans="1:6">
      <c r="A94" s="32"/>
      <c r="B94" s="20"/>
      <c r="C94" s="13"/>
      <c r="D94" s="232"/>
      <c r="E94" s="92"/>
      <c r="F94" s="180">
        <f t="shared" si="4"/>
        <v>0</v>
      </c>
    </row>
    <row r="95" spans="1:6" ht="20.25">
      <c r="A95" s="32" t="s">
        <v>367</v>
      </c>
      <c r="B95" s="20" t="s">
        <v>368</v>
      </c>
      <c r="C95" s="13" t="s">
        <v>57</v>
      </c>
      <c r="D95" s="232">
        <v>85</v>
      </c>
      <c r="E95" s="92"/>
      <c r="F95" s="180">
        <f t="shared" si="4"/>
        <v>0</v>
      </c>
    </row>
    <row r="96" spans="1:6">
      <c r="A96" s="32"/>
      <c r="B96" s="20"/>
      <c r="C96" s="6"/>
      <c r="D96" s="232"/>
      <c r="E96" s="92"/>
      <c r="F96" s="180">
        <f t="shared" si="4"/>
        <v>0</v>
      </c>
    </row>
    <row r="97" spans="1:6" ht="11.65">
      <c r="A97" s="32" t="s">
        <v>369</v>
      </c>
      <c r="B97" s="20" t="s">
        <v>370</v>
      </c>
      <c r="C97" s="13" t="s">
        <v>57</v>
      </c>
      <c r="D97" s="232">
        <v>390</v>
      </c>
      <c r="E97" s="92"/>
      <c r="F97" s="180">
        <f t="shared" si="4"/>
        <v>0</v>
      </c>
    </row>
    <row r="98" spans="1:6">
      <c r="A98" s="32"/>
      <c r="B98" s="20"/>
      <c r="C98" s="6"/>
      <c r="D98" s="232"/>
      <c r="E98" s="92"/>
      <c r="F98" s="180">
        <f t="shared" si="4"/>
        <v>0</v>
      </c>
    </row>
    <row r="99" spans="1:6">
      <c r="A99" s="48" t="s">
        <v>383</v>
      </c>
      <c r="B99" s="133" t="s">
        <v>30</v>
      </c>
      <c r="C99" s="6"/>
      <c r="D99" s="232"/>
      <c r="E99" s="92"/>
      <c r="F99" s="180">
        <f t="shared" si="4"/>
        <v>0</v>
      </c>
    </row>
    <row r="100" spans="1:6">
      <c r="A100" s="48"/>
      <c r="B100" s="133"/>
      <c r="C100" s="6"/>
      <c r="D100" s="232"/>
      <c r="E100" s="92"/>
      <c r="F100" s="180">
        <f t="shared" si="4"/>
        <v>0</v>
      </c>
    </row>
    <row r="101" spans="1:6" ht="11.65">
      <c r="A101" s="32" t="s">
        <v>384</v>
      </c>
      <c r="B101" s="20" t="s">
        <v>385</v>
      </c>
      <c r="C101" s="13" t="s">
        <v>57</v>
      </c>
      <c r="D101" s="232">
        <v>580</v>
      </c>
      <c r="E101" s="92"/>
      <c r="F101" s="180">
        <f t="shared" si="4"/>
        <v>0</v>
      </c>
    </row>
    <row r="102" spans="1:6">
      <c r="A102" s="32"/>
      <c r="B102" s="20"/>
      <c r="C102" s="13"/>
      <c r="D102" s="232"/>
      <c r="E102" s="92"/>
      <c r="F102" s="180">
        <f t="shared" si="4"/>
        <v>0</v>
      </c>
    </row>
    <row r="103" spans="1:6" ht="11.65">
      <c r="A103" s="32" t="s">
        <v>386</v>
      </c>
      <c r="B103" s="20" t="s">
        <v>387</v>
      </c>
      <c r="C103" s="13" t="s">
        <v>57</v>
      </c>
      <c r="D103" s="232"/>
      <c r="E103" s="92"/>
      <c r="F103" s="180" t="s">
        <v>26</v>
      </c>
    </row>
    <row r="104" spans="1:6">
      <c r="A104" s="32"/>
      <c r="B104" s="20"/>
      <c r="C104" s="13"/>
      <c r="D104" s="232"/>
      <c r="E104" s="92"/>
      <c r="F104" s="180">
        <f t="shared" si="4"/>
        <v>0</v>
      </c>
    </row>
    <row r="105" spans="1:6" ht="11.65">
      <c r="A105" s="32" t="s">
        <v>388</v>
      </c>
      <c r="B105" s="20" t="s">
        <v>389</v>
      </c>
      <c r="C105" s="13" t="s">
        <v>57</v>
      </c>
      <c r="D105" s="232">
        <v>80</v>
      </c>
      <c r="E105" s="92"/>
      <c r="F105" s="180">
        <f t="shared" si="4"/>
        <v>0</v>
      </c>
    </row>
    <row r="106" spans="1:6">
      <c r="A106" s="32"/>
      <c r="B106" s="20"/>
      <c r="C106" s="6"/>
      <c r="D106" s="232"/>
      <c r="E106" s="92"/>
      <c r="F106" s="180">
        <f t="shared" si="4"/>
        <v>0</v>
      </c>
    </row>
    <row r="107" spans="1:6">
      <c r="A107" s="48" t="s">
        <v>390</v>
      </c>
      <c r="B107" s="133" t="s">
        <v>391</v>
      </c>
      <c r="C107" s="6"/>
      <c r="D107" s="232"/>
      <c r="E107" s="92"/>
      <c r="F107" s="180">
        <f t="shared" si="4"/>
        <v>0</v>
      </c>
    </row>
    <row r="108" spans="1:6">
      <c r="A108" s="32"/>
      <c r="B108" s="20"/>
      <c r="C108" s="6"/>
      <c r="D108" s="232"/>
      <c r="E108" s="92"/>
      <c r="F108" s="180">
        <f t="shared" si="4"/>
        <v>0</v>
      </c>
    </row>
    <row r="109" spans="1:6" ht="11.65">
      <c r="A109" s="32" t="s">
        <v>392</v>
      </c>
      <c r="B109" s="20" t="s">
        <v>393</v>
      </c>
      <c r="C109" s="13" t="s">
        <v>57</v>
      </c>
      <c r="D109" s="232">
        <v>82</v>
      </c>
      <c r="E109" s="92"/>
      <c r="F109" s="180">
        <f t="shared" si="4"/>
        <v>0</v>
      </c>
    </row>
    <row r="110" spans="1:6">
      <c r="A110" s="32"/>
      <c r="B110" s="20"/>
      <c r="C110" s="13"/>
      <c r="D110" s="232"/>
      <c r="E110" s="92"/>
      <c r="F110" s="180">
        <f t="shared" si="4"/>
        <v>0</v>
      </c>
    </row>
    <row r="111" spans="1:6" ht="11.65">
      <c r="A111" s="32" t="s">
        <v>394</v>
      </c>
      <c r="B111" s="20" t="s">
        <v>395</v>
      </c>
      <c r="C111" s="13" t="s">
        <v>57</v>
      </c>
      <c r="D111" s="232">
        <v>125</v>
      </c>
      <c r="E111" s="92"/>
      <c r="F111" s="180">
        <f t="shared" si="4"/>
        <v>0</v>
      </c>
    </row>
    <row r="112" spans="1:6">
      <c r="A112" s="32"/>
      <c r="B112" s="20"/>
      <c r="C112" s="6"/>
      <c r="D112" s="232"/>
      <c r="E112" s="92"/>
      <c r="F112" s="180">
        <f t="shared" si="4"/>
        <v>0</v>
      </c>
    </row>
    <row r="113" spans="1:6">
      <c r="A113" s="48" t="s">
        <v>396</v>
      </c>
      <c r="B113" s="133" t="s">
        <v>397</v>
      </c>
      <c r="C113" s="6"/>
      <c r="D113" s="232"/>
      <c r="E113" s="92"/>
      <c r="F113" s="180">
        <f t="shared" si="4"/>
        <v>0</v>
      </c>
    </row>
    <row r="114" spans="1:6">
      <c r="A114" s="32"/>
      <c r="B114" s="20"/>
      <c r="C114" s="6"/>
      <c r="D114" s="232"/>
      <c r="E114" s="92"/>
      <c r="F114" s="180">
        <f t="shared" si="4"/>
        <v>0</v>
      </c>
    </row>
    <row r="115" spans="1:6" ht="11.65">
      <c r="A115" s="32" t="s">
        <v>398</v>
      </c>
      <c r="B115" s="20" t="s">
        <v>1092</v>
      </c>
      <c r="C115" s="13" t="s">
        <v>57</v>
      </c>
      <c r="D115" s="232"/>
      <c r="E115" s="92"/>
      <c r="F115" s="180" t="s">
        <v>26</v>
      </c>
    </row>
    <row r="116" spans="1:6">
      <c r="A116" s="32"/>
      <c r="B116" s="20"/>
      <c r="C116" s="13"/>
      <c r="D116" s="232"/>
      <c r="E116" s="92"/>
      <c r="F116" s="180">
        <f t="shared" si="4"/>
        <v>0</v>
      </c>
    </row>
    <row r="117" spans="1:6" ht="11.65">
      <c r="A117" s="32" t="s">
        <v>399</v>
      </c>
      <c r="B117" s="20" t="s">
        <v>1091</v>
      </c>
      <c r="C117" s="13" t="s">
        <v>57</v>
      </c>
      <c r="D117" s="232">
        <v>185</v>
      </c>
      <c r="E117" s="92"/>
      <c r="F117" s="180">
        <f t="shared" si="4"/>
        <v>0</v>
      </c>
    </row>
    <row r="118" spans="1:6">
      <c r="A118" s="32"/>
      <c r="B118" s="20"/>
      <c r="C118" s="6"/>
      <c r="D118" s="232"/>
      <c r="E118" s="92"/>
      <c r="F118" s="180">
        <f t="shared" si="4"/>
        <v>0</v>
      </c>
    </row>
    <row r="119" spans="1:6">
      <c r="A119" s="48" t="s">
        <v>400</v>
      </c>
      <c r="B119" s="133" t="s">
        <v>401</v>
      </c>
      <c r="C119" s="6"/>
      <c r="D119" s="232"/>
      <c r="E119" s="92"/>
      <c r="F119" s="180">
        <f t="shared" si="4"/>
        <v>0</v>
      </c>
    </row>
    <row r="120" spans="1:6">
      <c r="A120" s="32"/>
      <c r="B120" s="20"/>
      <c r="C120" s="6"/>
      <c r="D120" s="232"/>
      <c r="E120" s="92"/>
      <c r="F120" s="180">
        <f t="shared" si="4"/>
        <v>0</v>
      </c>
    </row>
    <row r="121" spans="1:6" ht="11.65">
      <c r="A121" s="32" t="s">
        <v>402</v>
      </c>
      <c r="B121" s="20" t="s">
        <v>1093</v>
      </c>
      <c r="C121" s="13" t="s">
        <v>57</v>
      </c>
      <c r="D121" s="232"/>
      <c r="E121" s="92"/>
      <c r="F121" s="180" t="s">
        <v>26</v>
      </c>
    </row>
    <row r="122" spans="1:6">
      <c r="A122" s="32"/>
      <c r="B122" s="20"/>
      <c r="C122" s="13"/>
      <c r="D122" s="232"/>
      <c r="E122" s="92"/>
      <c r="F122" s="180">
        <f t="shared" si="4"/>
        <v>0</v>
      </c>
    </row>
    <row r="123" spans="1:6" ht="11.65">
      <c r="A123" s="32" t="s">
        <v>403</v>
      </c>
      <c r="B123" s="20" t="s">
        <v>1094</v>
      </c>
      <c r="C123" s="13" t="s">
        <v>57</v>
      </c>
      <c r="D123" s="232">
        <v>235</v>
      </c>
      <c r="E123" s="92"/>
      <c r="F123" s="180">
        <f t="shared" si="4"/>
        <v>0</v>
      </c>
    </row>
    <row r="124" spans="1:6">
      <c r="A124" s="32"/>
      <c r="B124" s="20"/>
      <c r="C124" s="6"/>
      <c r="D124" s="232"/>
      <c r="E124" s="92"/>
      <c r="F124" s="180">
        <f t="shared" si="4"/>
        <v>0</v>
      </c>
    </row>
    <row r="125" spans="1:6">
      <c r="A125" s="48" t="s">
        <v>404</v>
      </c>
      <c r="B125" s="133" t="s">
        <v>31</v>
      </c>
      <c r="C125" s="6"/>
      <c r="D125" s="232"/>
      <c r="E125" s="92"/>
      <c r="F125" s="180">
        <f t="shared" si="4"/>
        <v>0</v>
      </c>
    </row>
    <row r="126" spans="1:6">
      <c r="A126" s="32"/>
      <c r="B126" s="20"/>
      <c r="C126" s="6"/>
      <c r="D126" s="232"/>
      <c r="E126" s="92"/>
      <c r="F126" s="180">
        <f t="shared" si="4"/>
        <v>0</v>
      </c>
    </row>
    <row r="127" spans="1:6" ht="20.25">
      <c r="A127" s="32" t="s">
        <v>405</v>
      </c>
      <c r="B127" s="20" t="s">
        <v>406</v>
      </c>
      <c r="C127" s="13" t="s">
        <v>12</v>
      </c>
      <c r="D127" s="232">
        <v>600</v>
      </c>
      <c r="E127" s="92"/>
      <c r="F127" s="180">
        <f t="shared" si="4"/>
        <v>0</v>
      </c>
    </row>
    <row r="128" spans="1:6">
      <c r="A128" s="32"/>
      <c r="B128" s="20"/>
      <c r="C128" s="6"/>
      <c r="D128" s="232"/>
      <c r="E128" s="92"/>
      <c r="F128" s="180">
        <f t="shared" si="4"/>
        <v>0</v>
      </c>
    </row>
    <row r="129" spans="1:11">
      <c r="A129" s="48" t="s">
        <v>407</v>
      </c>
      <c r="B129" s="133" t="s">
        <v>408</v>
      </c>
      <c r="C129" s="6"/>
      <c r="D129" s="232"/>
      <c r="E129" s="92"/>
      <c r="F129" s="180">
        <f t="shared" si="4"/>
        <v>0</v>
      </c>
    </row>
    <row r="130" spans="1:11">
      <c r="A130" s="32"/>
      <c r="B130" s="20"/>
      <c r="C130" s="6"/>
      <c r="D130" s="232"/>
      <c r="E130" s="92"/>
      <c r="F130" s="180">
        <f t="shared" si="4"/>
        <v>0</v>
      </c>
    </row>
    <row r="131" spans="1:11" ht="11.65">
      <c r="A131" s="32" t="s">
        <v>409</v>
      </c>
      <c r="B131" s="20" t="s">
        <v>410</v>
      </c>
      <c r="C131" s="13" t="s">
        <v>56</v>
      </c>
      <c r="D131" s="232">
        <v>1150</v>
      </c>
      <c r="E131" s="92"/>
      <c r="F131" s="180">
        <f t="shared" si="4"/>
        <v>0</v>
      </c>
    </row>
    <row r="132" spans="1:11">
      <c r="A132" s="32"/>
      <c r="B132" s="20"/>
      <c r="C132" s="6"/>
      <c r="D132" s="232"/>
      <c r="E132" s="92"/>
      <c r="F132" s="180">
        <f t="shared" si="4"/>
        <v>0</v>
      </c>
    </row>
    <row r="133" spans="1:11" ht="11.65">
      <c r="A133" s="48" t="s">
        <v>411</v>
      </c>
      <c r="B133" s="133" t="s">
        <v>412</v>
      </c>
      <c r="C133" s="13" t="s">
        <v>56</v>
      </c>
      <c r="D133" s="232">
        <v>1150</v>
      </c>
      <c r="E133" s="92"/>
      <c r="F133" s="180">
        <f t="shared" si="4"/>
        <v>0</v>
      </c>
    </row>
    <row r="134" spans="1:11">
      <c r="A134" s="32"/>
      <c r="B134" s="20"/>
      <c r="C134" s="6"/>
      <c r="D134" s="232"/>
      <c r="E134" s="92"/>
      <c r="F134" s="180">
        <f t="shared" si="4"/>
        <v>0</v>
      </c>
    </row>
    <row r="135" spans="1:11" ht="10.5" thickBot="1">
      <c r="A135" s="137"/>
      <c r="B135" s="17"/>
      <c r="C135" s="6"/>
      <c r="D135" s="232"/>
      <c r="E135" s="92"/>
      <c r="F135" s="180"/>
    </row>
    <row r="136" spans="1:11" s="1" customFormat="1" ht="21" customHeight="1" thickBot="1">
      <c r="A136" s="426" t="s">
        <v>17</v>
      </c>
      <c r="B136" s="427"/>
      <c r="C136" s="427"/>
      <c r="D136" s="427"/>
      <c r="E136" s="428"/>
      <c r="F136" s="103"/>
      <c r="I136" s="126"/>
      <c r="J136" s="125">
        <f t="shared" ref="J136:J137" si="5">$J$8*I136</f>
        <v>0</v>
      </c>
      <c r="K136" s="125">
        <f t="shared" ref="K136:K137" si="6">$K$8*J136</f>
        <v>0</v>
      </c>
    </row>
    <row r="137" spans="1:11" s="1" customFormat="1" ht="21" customHeight="1" thickBot="1">
      <c r="A137" s="426" t="s">
        <v>18</v>
      </c>
      <c r="B137" s="427"/>
      <c r="C137" s="427"/>
      <c r="D137" s="427"/>
      <c r="E137" s="428"/>
      <c r="F137" s="103">
        <f>SUM(F136)</f>
        <v>0</v>
      </c>
      <c r="I137" s="126"/>
      <c r="J137" s="125">
        <f t="shared" si="5"/>
        <v>0</v>
      </c>
      <c r="K137" s="125">
        <f t="shared" si="6"/>
        <v>0</v>
      </c>
    </row>
    <row r="138" spans="1:11">
      <c r="A138" s="137"/>
      <c r="B138" s="17"/>
      <c r="C138" s="6"/>
      <c r="D138" s="232"/>
      <c r="E138" s="92"/>
      <c r="F138" s="180"/>
    </row>
    <row r="139" spans="1:11" ht="20.25">
      <c r="A139" s="132" t="s">
        <v>413</v>
      </c>
      <c r="B139" s="133" t="s">
        <v>414</v>
      </c>
      <c r="C139" s="6"/>
      <c r="D139" s="232"/>
      <c r="E139" s="92"/>
      <c r="F139" s="180">
        <f t="shared" ref="F139:F170" si="7">D139*E139</f>
        <v>0</v>
      </c>
    </row>
    <row r="140" spans="1:11">
      <c r="A140" s="32"/>
      <c r="B140" s="20"/>
      <c r="C140" s="6"/>
      <c r="D140" s="232"/>
      <c r="E140" s="92"/>
      <c r="F140" s="180">
        <f t="shared" si="7"/>
        <v>0</v>
      </c>
    </row>
    <row r="141" spans="1:11">
      <c r="A141" s="32" t="s">
        <v>415</v>
      </c>
      <c r="B141" s="20" t="s">
        <v>1095</v>
      </c>
      <c r="C141" s="6" t="s">
        <v>16</v>
      </c>
      <c r="D141" s="232">
        <v>6</v>
      </c>
      <c r="E141" s="92"/>
      <c r="F141" s="180">
        <f t="shared" si="7"/>
        <v>0</v>
      </c>
    </row>
    <row r="142" spans="1:11">
      <c r="A142" s="32"/>
      <c r="B142" s="20"/>
      <c r="C142" s="6"/>
      <c r="D142" s="232"/>
      <c r="E142" s="92"/>
      <c r="F142" s="180">
        <f t="shared" si="7"/>
        <v>0</v>
      </c>
    </row>
    <row r="143" spans="1:11">
      <c r="A143" s="32" t="s">
        <v>416</v>
      </c>
      <c r="B143" s="20" t="s">
        <v>1096</v>
      </c>
      <c r="C143" s="6" t="s">
        <v>16</v>
      </c>
      <c r="D143" s="232">
        <v>10</v>
      </c>
      <c r="E143" s="92"/>
      <c r="F143" s="180">
        <f t="shared" si="7"/>
        <v>0</v>
      </c>
    </row>
    <row r="144" spans="1:11">
      <c r="A144" s="32"/>
      <c r="B144" s="20"/>
      <c r="C144" s="6"/>
      <c r="D144" s="232"/>
      <c r="E144" s="92"/>
      <c r="F144" s="180">
        <f t="shared" si="7"/>
        <v>0</v>
      </c>
    </row>
    <row r="145" spans="1:9">
      <c r="A145" s="32" t="s">
        <v>417</v>
      </c>
      <c r="B145" s="20" t="s">
        <v>1097</v>
      </c>
      <c r="C145" s="6" t="s">
        <v>16</v>
      </c>
      <c r="D145" s="232">
        <v>21</v>
      </c>
      <c r="E145" s="92"/>
      <c r="F145" s="180">
        <f t="shared" si="7"/>
        <v>0</v>
      </c>
    </row>
    <row r="146" spans="1:9">
      <c r="A146" s="32"/>
      <c r="B146" s="20"/>
      <c r="C146" s="6"/>
      <c r="D146" s="232"/>
      <c r="E146" s="92"/>
      <c r="F146" s="180">
        <f t="shared" si="7"/>
        <v>0</v>
      </c>
    </row>
    <row r="147" spans="1:9">
      <c r="A147" s="32" t="s">
        <v>1098</v>
      </c>
      <c r="B147" s="20" t="s">
        <v>1099</v>
      </c>
      <c r="C147" s="6" t="s">
        <v>16</v>
      </c>
      <c r="D147" s="232">
        <v>10</v>
      </c>
      <c r="E147" s="92"/>
      <c r="F147" s="180">
        <f t="shared" si="7"/>
        <v>0</v>
      </c>
    </row>
    <row r="148" spans="1:9">
      <c r="A148" s="32"/>
      <c r="B148" s="20"/>
      <c r="C148" s="6"/>
      <c r="D148" s="232"/>
      <c r="E148" s="92"/>
      <c r="F148" s="180">
        <f t="shared" si="7"/>
        <v>0</v>
      </c>
    </row>
    <row r="149" spans="1:9">
      <c r="A149" s="48" t="s">
        <v>418</v>
      </c>
      <c r="B149" s="133" t="s">
        <v>419</v>
      </c>
      <c r="C149" s="6"/>
      <c r="D149" s="232"/>
      <c r="E149" s="92"/>
      <c r="F149" s="180">
        <f t="shared" si="7"/>
        <v>0</v>
      </c>
    </row>
    <row r="150" spans="1:9">
      <c r="A150" s="32"/>
      <c r="B150" s="20"/>
      <c r="C150" s="6"/>
      <c r="D150" s="232"/>
      <c r="E150" s="92"/>
      <c r="F150" s="180">
        <f t="shared" si="7"/>
        <v>0</v>
      </c>
    </row>
    <row r="151" spans="1:9">
      <c r="A151" s="137" t="s">
        <v>420</v>
      </c>
      <c r="B151" s="17" t="s">
        <v>421</v>
      </c>
      <c r="C151" s="6" t="s">
        <v>16</v>
      </c>
      <c r="D151" s="232">
        <v>15</v>
      </c>
      <c r="E151" s="92"/>
      <c r="F151" s="180">
        <f t="shared" si="7"/>
        <v>0</v>
      </c>
    </row>
    <row r="152" spans="1:9">
      <c r="A152" s="137"/>
      <c r="B152" s="17"/>
      <c r="C152" s="6"/>
      <c r="D152" s="232"/>
      <c r="E152" s="92"/>
      <c r="F152" s="180">
        <f t="shared" si="7"/>
        <v>0</v>
      </c>
    </row>
    <row r="153" spans="1:9">
      <c r="A153" s="48" t="s">
        <v>422</v>
      </c>
      <c r="B153" s="16" t="s">
        <v>423</v>
      </c>
      <c r="C153" s="6" t="s">
        <v>16</v>
      </c>
      <c r="D153" s="232">
        <v>6</v>
      </c>
      <c r="E153" s="92"/>
      <c r="F153" s="180">
        <f t="shared" si="7"/>
        <v>0</v>
      </c>
    </row>
    <row r="154" spans="1:9">
      <c r="A154" s="32"/>
      <c r="B154" s="17"/>
      <c r="C154" s="6"/>
      <c r="D154" s="232"/>
      <c r="E154" s="92"/>
      <c r="F154" s="180">
        <f t="shared" si="7"/>
        <v>0</v>
      </c>
    </row>
    <row r="155" spans="1:9">
      <c r="A155" s="48" t="s">
        <v>424</v>
      </c>
      <c r="B155" s="16" t="s">
        <v>1100</v>
      </c>
      <c r="C155" s="6" t="s">
        <v>16</v>
      </c>
      <c r="D155" s="232">
        <v>6</v>
      </c>
      <c r="E155" s="92"/>
      <c r="F155" s="180">
        <f t="shared" si="7"/>
        <v>0</v>
      </c>
    </row>
    <row r="156" spans="1:9">
      <c r="A156" s="48"/>
      <c r="B156" s="16"/>
      <c r="C156" s="6"/>
      <c r="D156" s="232"/>
      <c r="E156" s="92"/>
      <c r="F156" s="180">
        <f t="shared" si="7"/>
        <v>0</v>
      </c>
      <c r="H156" s="107"/>
      <c r="I156" s="107"/>
    </row>
    <row r="157" spans="1:9">
      <c r="A157" s="48" t="s">
        <v>425</v>
      </c>
      <c r="B157" s="16" t="s">
        <v>426</v>
      </c>
      <c r="C157" s="6" t="s">
        <v>20</v>
      </c>
      <c r="D157" s="232">
        <v>1</v>
      </c>
      <c r="E157" s="92"/>
      <c r="F157" s="180">
        <f t="shared" si="7"/>
        <v>0</v>
      </c>
      <c r="H157" s="107"/>
      <c r="I157" s="107"/>
    </row>
    <row r="158" spans="1:9">
      <c r="A158" s="32"/>
      <c r="B158" s="17"/>
      <c r="C158" s="6"/>
      <c r="D158" s="232"/>
      <c r="E158" s="92"/>
      <c r="F158" s="180">
        <f t="shared" si="7"/>
        <v>0</v>
      </c>
      <c r="H158" s="107"/>
      <c r="I158" s="107"/>
    </row>
    <row r="159" spans="1:9">
      <c r="A159" s="32"/>
      <c r="B159" s="17"/>
      <c r="C159" s="6"/>
      <c r="D159" s="232"/>
      <c r="E159" s="92"/>
      <c r="F159" s="180">
        <f t="shared" si="7"/>
        <v>0</v>
      </c>
      <c r="H159" s="107"/>
      <c r="I159" s="107"/>
    </row>
    <row r="160" spans="1:9">
      <c r="A160" s="48"/>
      <c r="B160" s="16"/>
      <c r="C160" s="6"/>
      <c r="D160" s="232"/>
      <c r="E160" s="92"/>
      <c r="F160" s="180">
        <f t="shared" si="7"/>
        <v>0</v>
      </c>
      <c r="H160" s="107"/>
      <c r="I160" s="107"/>
    </row>
    <row r="161" spans="1:9">
      <c r="A161" s="32"/>
      <c r="B161" s="17"/>
      <c r="C161" s="6"/>
      <c r="D161" s="232"/>
      <c r="E161" s="92"/>
      <c r="F161" s="180">
        <f t="shared" si="7"/>
        <v>0</v>
      </c>
      <c r="H161" s="107"/>
      <c r="I161" s="107"/>
    </row>
    <row r="162" spans="1:9">
      <c r="A162" s="48"/>
      <c r="B162" s="16"/>
      <c r="C162" s="6"/>
      <c r="D162" s="232"/>
      <c r="E162" s="92"/>
      <c r="F162" s="180">
        <f t="shared" si="7"/>
        <v>0</v>
      </c>
      <c r="H162" s="107"/>
      <c r="I162" s="107"/>
    </row>
    <row r="163" spans="1:9">
      <c r="A163" s="32"/>
      <c r="B163" s="17"/>
      <c r="C163" s="6"/>
      <c r="D163" s="232"/>
      <c r="E163" s="92"/>
      <c r="F163" s="180">
        <f t="shared" si="7"/>
        <v>0</v>
      </c>
      <c r="H163" s="107"/>
      <c r="I163" s="107"/>
    </row>
    <row r="164" spans="1:9">
      <c r="A164" s="32"/>
      <c r="B164" s="17"/>
      <c r="C164" s="6"/>
      <c r="D164" s="232"/>
      <c r="E164" s="92"/>
      <c r="F164" s="180">
        <f t="shared" si="7"/>
        <v>0</v>
      </c>
      <c r="H164" s="107"/>
      <c r="I164" s="107"/>
    </row>
    <row r="165" spans="1:9">
      <c r="A165" s="32"/>
      <c r="B165" s="20"/>
      <c r="C165" s="6"/>
      <c r="D165" s="232"/>
      <c r="E165" s="92"/>
      <c r="F165" s="180">
        <f t="shared" si="7"/>
        <v>0</v>
      </c>
      <c r="H165" s="107"/>
      <c r="I165" s="107"/>
    </row>
    <row r="166" spans="1:9">
      <c r="A166" s="32"/>
      <c r="B166" s="17"/>
      <c r="C166" s="6"/>
      <c r="D166" s="232"/>
      <c r="E166" s="92"/>
      <c r="F166" s="180">
        <f t="shared" si="7"/>
        <v>0</v>
      </c>
      <c r="H166" s="107"/>
      <c r="I166" s="107"/>
    </row>
    <row r="167" spans="1:9">
      <c r="A167" s="32"/>
      <c r="B167" s="17"/>
      <c r="C167" s="6"/>
      <c r="D167" s="232"/>
      <c r="E167" s="92"/>
      <c r="F167" s="180">
        <f t="shared" si="7"/>
        <v>0</v>
      </c>
      <c r="H167" s="107"/>
      <c r="I167" s="107"/>
    </row>
    <row r="168" spans="1:9" ht="15.75" customHeight="1">
      <c r="A168" s="32"/>
      <c r="B168" s="17"/>
      <c r="C168" s="6"/>
      <c r="D168" s="232"/>
      <c r="E168" s="92"/>
      <c r="F168" s="180">
        <f t="shared" si="7"/>
        <v>0</v>
      </c>
      <c r="H168" s="107"/>
      <c r="I168" s="107"/>
    </row>
    <row r="169" spans="1:9">
      <c r="A169" s="32"/>
      <c r="B169" s="17"/>
      <c r="C169" s="6"/>
      <c r="D169" s="232">
        <v>0</v>
      </c>
      <c r="E169" s="92"/>
      <c r="F169" s="180">
        <f t="shared" si="7"/>
        <v>0</v>
      </c>
      <c r="H169" s="107"/>
      <c r="I169" s="107"/>
    </row>
    <row r="170" spans="1:9">
      <c r="A170" s="32"/>
      <c r="B170" s="35"/>
      <c r="C170" s="13"/>
      <c r="D170" s="232">
        <v>0</v>
      </c>
      <c r="E170" s="92"/>
      <c r="F170" s="180">
        <f t="shared" si="7"/>
        <v>0</v>
      </c>
      <c r="H170" s="107"/>
      <c r="I170" s="107"/>
    </row>
    <row r="171" spans="1:9" ht="10.5" thickBot="1">
      <c r="A171" s="32"/>
      <c r="B171" s="35"/>
      <c r="C171" s="13"/>
      <c r="D171" s="232">
        <v>0</v>
      </c>
      <c r="E171" s="92"/>
      <c r="F171" s="180"/>
      <c r="H171" s="107"/>
      <c r="I171" s="107"/>
    </row>
    <row r="172" spans="1:9" ht="18" customHeight="1" thickBot="1">
      <c r="A172" s="79" t="s">
        <v>1672</v>
      </c>
      <c r="B172" s="54"/>
      <c r="C172" s="28"/>
      <c r="D172" s="234"/>
      <c r="E172" s="197"/>
      <c r="F172" s="99">
        <f>SUM(F137:F171)</f>
        <v>0</v>
      </c>
    </row>
    <row r="173" spans="1:9">
      <c r="A173" s="52"/>
      <c r="B173" s="35"/>
      <c r="C173" s="8"/>
      <c r="D173" s="230"/>
      <c r="E173" s="187"/>
      <c r="F173" s="185"/>
    </row>
    <row r="174" spans="1:9">
      <c r="A174" s="43"/>
      <c r="B174" s="44"/>
      <c r="C174" s="72"/>
      <c r="D174" s="245"/>
      <c r="E174" s="187"/>
      <c r="F174" s="185"/>
    </row>
  </sheetData>
  <mergeCells count="4">
    <mergeCell ref="A70:E70"/>
    <mergeCell ref="A71:E71"/>
    <mergeCell ref="A136:E136"/>
    <mergeCell ref="A137:E137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  <rowBreaks count="2" manualBreakCount="2">
    <brk id="70" max="5" man="1"/>
    <brk id="136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3573D-CFEB-453C-8807-095DF45BFEF4}">
  <sheetPr>
    <pageSetUpPr fitToPage="1"/>
  </sheetPr>
  <dimension ref="A1:K152"/>
  <sheetViews>
    <sheetView showZeros="0" view="pageBreakPreview" zoomScale="130" zoomScaleNormal="120" zoomScaleSheetLayoutView="130" zoomScalePageLayoutView="90" workbookViewId="0">
      <selection activeCell="B9" sqref="B9"/>
    </sheetView>
  </sheetViews>
  <sheetFormatPr defaultRowHeight="10.15"/>
  <cols>
    <col min="1" max="1" width="7.6640625" style="29" customWidth="1"/>
    <col min="2" max="2" width="61.86328125" style="30" customWidth="1"/>
    <col min="3" max="3" width="8.46484375" style="5" customWidth="1"/>
    <col min="4" max="4" width="11.1328125" style="244" customWidth="1"/>
    <col min="5" max="5" width="12.73046875" style="216" customWidth="1"/>
    <col min="6" max="6" width="15" style="215" customWidth="1"/>
    <col min="7" max="247" width="9.06640625" style="10"/>
    <col min="248" max="248" width="6.86328125" style="10" customWidth="1"/>
    <col min="249" max="249" width="38" style="10" customWidth="1"/>
    <col min="250" max="250" width="10.265625" style="10" customWidth="1"/>
    <col min="251" max="251" width="13.73046875" style="10" customWidth="1"/>
    <col min="252" max="252" width="12.265625" style="10" customWidth="1"/>
    <col min="253" max="253" width="15.3984375" style="10" customWidth="1"/>
    <col min="254" max="254" width="13.1328125" style="10" customWidth="1"/>
    <col min="255" max="255" width="14.265625" style="10" customWidth="1"/>
    <col min="256" max="256" width="15.73046875" style="10" customWidth="1"/>
    <col min="257" max="257" width="15.86328125" style="10" customWidth="1"/>
    <col min="258" max="258" width="11.265625" style="10" customWidth="1"/>
    <col min="259" max="503" width="9.06640625" style="10"/>
    <col min="504" max="504" width="6.86328125" style="10" customWidth="1"/>
    <col min="505" max="505" width="38" style="10" customWidth="1"/>
    <col min="506" max="506" width="10.265625" style="10" customWidth="1"/>
    <col min="507" max="507" width="13.73046875" style="10" customWidth="1"/>
    <col min="508" max="508" width="12.265625" style="10" customWidth="1"/>
    <col min="509" max="509" width="15.3984375" style="10" customWidth="1"/>
    <col min="510" max="510" width="13.1328125" style="10" customWidth="1"/>
    <col min="511" max="511" width="14.265625" style="10" customWidth="1"/>
    <col min="512" max="512" width="15.73046875" style="10" customWidth="1"/>
    <col min="513" max="513" width="15.86328125" style="10" customWidth="1"/>
    <col min="514" max="514" width="11.265625" style="10" customWidth="1"/>
    <col min="515" max="759" width="9.06640625" style="10"/>
    <col min="760" max="760" width="6.86328125" style="10" customWidth="1"/>
    <col min="761" max="761" width="38" style="10" customWidth="1"/>
    <col min="762" max="762" width="10.265625" style="10" customWidth="1"/>
    <col min="763" max="763" width="13.73046875" style="10" customWidth="1"/>
    <col min="764" max="764" width="12.265625" style="10" customWidth="1"/>
    <col min="765" max="765" width="15.3984375" style="10" customWidth="1"/>
    <col min="766" max="766" width="13.1328125" style="10" customWidth="1"/>
    <col min="767" max="767" width="14.265625" style="10" customWidth="1"/>
    <col min="768" max="768" width="15.73046875" style="10" customWidth="1"/>
    <col min="769" max="769" width="15.86328125" style="10" customWidth="1"/>
    <col min="770" max="770" width="11.265625" style="10" customWidth="1"/>
    <col min="771" max="1015" width="9.06640625" style="10"/>
    <col min="1016" max="1016" width="6.86328125" style="10" customWidth="1"/>
    <col min="1017" max="1017" width="38" style="10" customWidth="1"/>
    <col min="1018" max="1018" width="10.265625" style="10" customWidth="1"/>
    <col min="1019" max="1019" width="13.73046875" style="10" customWidth="1"/>
    <col min="1020" max="1020" width="12.265625" style="10" customWidth="1"/>
    <col min="1021" max="1021" width="15.3984375" style="10" customWidth="1"/>
    <col min="1022" max="1022" width="13.1328125" style="10" customWidth="1"/>
    <col min="1023" max="1023" width="14.265625" style="10" customWidth="1"/>
    <col min="1024" max="1024" width="15.73046875" style="10" customWidth="1"/>
    <col min="1025" max="1025" width="15.86328125" style="10" customWidth="1"/>
    <col min="1026" max="1026" width="11.265625" style="10" customWidth="1"/>
    <col min="1027" max="1271" width="9.06640625" style="10"/>
    <col min="1272" max="1272" width="6.86328125" style="10" customWidth="1"/>
    <col min="1273" max="1273" width="38" style="10" customWidth="1"/>
    <col min="1274" max="1274" width="10.265625" style="10" customWidth="1"/>
    <col min="1275" max="1275" width="13.73046875" style="10" customWidth="1"/>
    <col min="1276" max="1276" width="12.265625" style="10" customWidth="1"/>
    <col min="1277" max="1277" width="15.3984375" style="10" customWidth="1"/>
    <col min="1278" max="1278" width="13.1328125" style="10" customWidth="1"/>
    <col min="1279" max="1279" width="14.265625" style="10" customWidth="1"/>
    <col min="1280" max="1280" width="15.73046875" style="10" customWidth="1"/>
    <col min="1281" max="1281" width="15.86328125" style="10" customWidth="1"/>
    <col min="1282" max="1282" width="11.265625" style="10" customWidth="1"/>
    <col min="1283" max="1527" width="9.06640625" style="10"/>
    <col min="1528" max="1528" width="6.86328125" style="10" customWidth="1"/>
    <col min="1529" max="1529" width="38" style="10" customWidth="1"/>
    <col min="1530" max="1530" width="10.265625" style="10" customWidth="1"/>
    <col min="1531" max="1531" width="13.73046875" style="10" customWidth="1"/>
    <col min="1532" max="1532" width="12.265625" style="10" customWidth="1"/>
    <col min="1533" max="1533" width="15.3984375" style="10" customWidth="1"/>
    <col min="1534" max="1534" width="13.1328125" style="10" customWidth="1"/>
    <col min="1535" max="1535" width="14.265625" style="10" customWidth="1"/>
    <col min="1536" max="1536" width="15.73046875" style="10" customWidth="1"/>
    <col min="1537" max="1537" width="15.86328125" style="10" customWidth="1"/>
    <col min="1538" max="1538" width="11.265625" style="10" customWidth="1"/>
    <col min="1539" max="1783" width="9.06640625" style="10"/>
    <col min="1784" max="1784" width="6.86328125" style="10" customWidth="1"/>
    <col min="1785" max="1785" width="38" style="10" customWidth="1"/>
    <col min="1786" max="1786" width="10.265625" style="10" customWidth="1"/>
    <col min="1787" max="1787" width="13.73046875" style="10" customWidth="1"/>
    <col min="1788" max="1788" width="12.265625" style="10" customWidth="1"/>
    <col min="1789" max="1789" width="15.3984375" style="10" customWidth="1"/>
    <col min="1790" max="1790" width="13.1328125" style="10" customWidth="1"/>
    <col min="1791" max="1791" width="14.265625" style="10" customWidth="1"/>
    <col min="1792" max="1792" width="15.73046875" style="10" customWidth="1"/>
    <col min="1793" max="1793" width="15.86328125" style="10" customWidth="1"/>
    <col min="1794" max="1794" width="11.265625" style="10" customWidth="1"/>
    <col min="1795" max="2039" width="9.06640625" style="10"/>
    <col min="2040" max="2040" width="6.86328125" style="10" customWidth="1"/>
    <col min="2041" max="2041" width="38" style="10" customWidth="1"/>
    <col min="2042" max="2042" width="10.265625" style="10" customWidth="1"/>
    <col min="2043" max="2043" width="13.73046875" style="10" customWidth="1"/>
    <col min="2044" max="2044" width="12.265625" style="10" customWidth="1"/>
    <col min="2045" max="2045" width="15.3984375" style="10" customWidth="1"/>
    <col min="2046" max="2046" width="13.1328125" style="10" customWidth="1"/>
    <col min="2047" max="2047" width="14.265625" style="10" customWidth="1"/>
    <col min="2048" max="2048" width="15.73046875" style="10" customWidth="1"/>
    <col min="2049" max="2049" width="15.86328125" style="10" customWidth="1"/>
    <col min="2050" max="2050" width="11.265625" style="10" customWidth="1"/>
    <col min="2051" max="2295" width="9.06640625" style="10"/>
    <col min="2296" max="2296" width="6.86328125" style="10" customWidth="1"/>
    <col min="2297" max="2297" width="38" style="10" customWidth="1"/>
    <col min="2298" max="2298" width="10.265625" style="10" customWidth="1"/>
    <col min="2299" max="2299" width="13.73046875" style="10" customWidth="1"/>
    <col min="2300" max="2300" width="12.265625" style="10" customWidth="1"/>
    <col min="2301" max="2301" width="15.3984375" style="10" customWidth="1"/>
    <col min="2302" max="2302" width="13.1328125" style="10" customWidth="1"/>
    <col min="2303" max="2303" width="14.265625" style="10" customWidth="1"/>
    <col min="2304" max="2304" width="15.73046875" style="10" customWidth="1"/>
    <col min="2305" max="2305" width="15.86328125" style="10" customWidth="1"/>
    <col min="2306" max="2306" width="11.265625" style="10" customWidth="1"/>
    <col min="2307" max="2551" width="9.06640625" style="10"/>
    <col min="2552" max="2552" width="6.86328125" style="10" customWidth="1"/>
    <col min="2553" max="2553" width="38" style="10" customWidth="1"/>
    <col min="2554" max="2554" width="10.265625" style="10" customWidth="1"/>
    <col min="2555" max="2555" width="13.73046875" style="10" customWidth="1"/>
    <col min="2556" max="2556" width="12.265625" style="10" customWidth="1"/>
    <col min="2557" max="2557" width="15.3984375" style="10" customWidth="1"/>
    <col min="2558" max="2558" width="13.1328125" style="10" customWidth="1"/>
    <col min="2559" max="2559" width="14.265625" style="10" customWidth="1"/>
    <col min="2560" max="2560" width="15.73046875" style="10" customWidth="1"/>
    <col min="2561" max="2561" width="15.86328125" style="10" customWidth="1"/>
    <col min="2562" max="2562" width="11.265625" style="10" customWidth="1"/>
    <col min="2563" max="2807" width="9.06640625" style="10"/>
    <col min="2808" max="2808" width="6.86328125" style="10" customWidth="1"/>
    <col min="2809" max="2809" width="38" style="10" customWidth="1"/>
    <col min="2810" max="2810" width="10.265625" style="10" customWidth="1"/>
    <col min="2811" max="2811" width="13.73046875" style="10" customWidth="1"/>
    <col min="2812" max="2812" width="12.265625" style="10" customWidth="1"/>
    <col min="2813" max="2813" width="15.3984375" style="10" customWidth="1"/>
    <col min="2814" max="2814" width="13.1328125" style="10" customWidth="1"/>
    <col min="2815" max="2815" width="14.265625" style="10" customWidth="1"/>
    <col min="2816" max="2816" width="15.73046875" style="10" customWidth="1"/>
    <col min="2817" max="2817" width="15.86328125" style="10" customWidth="1"/>
    <col min="2818" max="2818" width="11.265625" style="10" customWidth="1"/>
    <col min="2819" max="3063" width="9.06640625" style="10"/>
    <col min="3064" max="3064" width="6.86328125" style="10" customWidth="1"/>
    <col min="3065" max="3065" width="38" style="10" customWidth="1"/>
    <col min="3066" max="3066" width="10.265625" style="10" customWidth="1"/>
    <col min="3067" max="3067" width="13.73046875" style="10" customWidth="1"/>
    <col min="3068" max="3068" width="12.265625" style="10" customWidth="1"/>
    <col min="3069" max="3069" width="15.3984375" style="10" customWidth="1"/>
    <col min="3070" max="3070" width="13.1328125" style="10" customWidth="1"/>
    <col min="3071" max="3071" width="14.265625" style="10" customWidth="1"/>
    <col min="3072" max="3072" width="15.73046875" style="10" customWidth="1"/>
    <col min="3073" max="3073" width="15.86328125" style="10" customWidth="1"/>
    <col min="3074" max="3074" width="11.265625" style="10" customWidth="1"/>
    <col min="3075" max="3319" width="9.06640625" style="10"/>
    <col min="3320" max="3320" width="6.86328125" style="10" customWidth="1"/>
    <col min="3321" max="3321" width="38" style="10" customWidth="1"/>
    <col min="3322" max="3322" width="10.265625" style="10" customWidth="1"/>
    <col min="3323" max="3323" width="13.73046875" style="10" customWidth="1"/>
    <col min="3324" max="3324" width="12.265625" style="10" customWidth="1"/>
    <col min="3325" max="3325" width="15.3984375" style="10" customWidth="1"/>
    <col min="3326" max="3326" width="13.1328125" style="10" customWidth="1"/>
    <col min="3327" max="3327" width="14.265625" style="10" customWidth="1"/>
    <col min="3328" max="3328" width="15.73046875" style="10" customWidth="1"/>
    <col min="3329" max="3329" width="15.86328125" style="10" customWidth="1"/>
    <col min="3330" max="3330" width="11.265625" style="10" customWidth="1"/>
    <col min="3331" max="3575" width="9.06640625" style="10"/>
    <col min="3576" max="3576" width="6.86328125" style="10" customWidth="1"/>
    <col min="3577" max="3577" width="38" style="10" customWidth="1"/>
    <col min="3578" max="3578" width="10.265625" style="10" customWidth="1"/>
    <col min="3579" max="3579" width="13.73046875" style="10" customWidth="1"/>
    <col min="3580" max="3580" width="12.265625" style="10" customWidth="1"/>
    <col min="3581" max="3581" width="15.3984375" style="10" customWidth="1"/>
    <col min="3582" max="3582" width="13.1328125" style="10" customWidth="1"/>
    <col min="3583" max="3583" width="14.265625" style="10" customWidth="1"/>
    <col min="3584" max="3584" width="15.73046875" style="10" customWidth="1"/>
    <col min="3585" max="3585" width="15.86328125" style="10" customWidth="1"/>
    <col min="3586" max="3586" width="11.265625" style="10" customWidth="1"/>
    <col min="3587" max="3831" width="9.06640625" style="10"/>
    <col min="3832" max="3832" width="6.86328125" style="10" customWidth="1"/>
    <col min="3833" max="3833" width="38" style="10" customWidth="1"/>
    <col min="3834" max="3834" width="10.265625" style="10" customWidth="1"/>
    <col min="3835" max="3835" width="13.73046875" style="10" customWidth="1"/>
    <col min="3836" max="3836" width="12.265625" style="10" customWidth="1"/>
    <col min="3837" max="3837" width="15.3984375" style="10" customWidth="1"/>
    <col min="3838" max="3838" width="13.1328125" style="10" customWidth="1"/>
    <col min="3839" max="3839" width="14.265625" style="10" customWidth="1"/>
    <col min="3840" max="3840" width="15.73046875" style="10" customWidth="1"/>
    <col min="3841" max="3841" width="15.86328125" style="10" customWidth="1"/>
    <col min="3842" max="3842" width="11.265625" style="10" customWidth="1"/>
    <col min="3843" max="4087" width="9.06640625" style="10"/>
    <col min="4088" max="4088" width="6.86328125" style="10" customWidth="1"/>
    <col min="4089" max="4089" width="38" style="10" customWidth="1"/>
    <col min="4090" max="4090" width="10.265625" style="10" customWidth="1"/>
    <col min="4091" max="4091" width="13.73046875" style="10" customWidth="1"/>
    <col min="4092" max="4092" width="12.265625" style="10" customWidth="1"/>
    <col min="4093" max="4093" width="15.3984375" style="10" customWidth="1"/>
    <col min="4094" max="4094" width="13.1328125" style="10" customWidth="1"/>
    <col min="4095" max="4095" width="14.265625" style="10" customWidth="1"/>
    <col min="4096" max="4096" width="15.73046875" style="10" customWidth="1"/>
    <col min="4097" max="4097" width="15.86328125" style="10" customWidth="1"/>
    <col min="4098" max="4098" width="11.265625" style="10" customWidth="1"/>
    <col min="4099" max="4343" width="9.06640625" style="10"/>
    <col min="4344" max="4344" width="6.86328125" style="10" customWidth="1"/>
    <col min="4345" max="4345" width="38" style="10" customWidth="1"/>
    <col min="4346" max="4346" width="10.265625" style="10" customWidth="1"/>
    <col min="4347" max="4347" width="13.73046875" style="10" customWidth="1"/>
    <col min="4348" max="4348" width="12.265625" style="10" customWidth="1"/>
    <col min="4349" max="4349" width="15.3984375" style="10" customWidth="1"/>
    <col min="4350" max="4350" width="13.1328125" style="10" customWidth="1"/>
    <col min="4351" max="4351" width="14.265625" style="10" customWidth="1"/>
    <col min="4352" max="4352" width="15.73046875" style="10" customWidth="1"/>
    <col min="4353" max="4353" width="15.86328125" style="10" customWidth="1"/>
    <col min="4354" max="4354" width="11.265625" style="10" customWidth="1"/>
    <col min="4355" max="4599" width="9.06640625" style="10"/>
    <col min="4600" max="4600" width="6.86328125" style="10" customWidth="1"/>
    <col min="4601" max="4601" width="38" style="10" customWidth="1"/>
    <col min="4602" max="4602" width="10.265625" style="10" customWidth="1"/>
    <col min="4603" max="4603" width="13.73046875" style="10" customWidth="1"/>
    <col min="4604" max="4604" width="12.265625" style="10" customWidth="1"/>
    <col min="4605" max="4605" width="15.3984375" style="10" customWidth="1"/>
    <col min="4606" max="4606" width="13.1328125" style="10" customWidth="1"/>
    <col min="4607" max="4607" width="14.265625" style="10" customWidth="1"/>
    <col min="4608" max="4608" width="15.73046875" style="10" customWidth="1"/>
    <col min="4609" max="4609" width="15.86328125" style="10" customWidth="1"/>
    <col min="4610" max="4610" width="11.265625" style="10" customWidth="1"/>
    <col min="4611" max="4855" width="9.06640625" style="10"/>
    <col min="4856" max="4856" width="6.86328125" style="10" customWidth="1"/>
    <col min="4857" max="4857" width="38" style="10" customWidth="1"/>
    <col min="4858" max="4858" width="10.265625" style="10" customWidth="1"/>
    <col min="4859" max="4859" width="13.73046875" style="10" customWidth="1"/>
    <col min="4860" max="4860" width="12.265625" style="10" customWidth="1"/>
    <col min="4861" max="4861" width="15.3984375" style="10" customWidth="1"/>
    <col min="4862" max="4862" width="13.1328125" style="10" customWidth="1"/>
    <col min="4863" max="4863" width="14.265625" style="10" customWidth="1"/>
    <col min="4864" max="4864" width="15.73046875" style="10" customWidth="1"/>
    <col min="4865" max="4865" width="15.86328125" style="10" customWidth="1"/>
    <col min="4866" max="4866" width="11.265625" style="10" customWidth="1"/>
    <col min="4867" max="5111" width="9.06640625" style="10"/>
    <col min="5112" max="5112" width="6.86328125" style="10" customWidth="1"/>
    <col min="5113" max="5113" width="38" style="10" customWidth="1"/>
    <col min="5114" max="5114" width="10.265625" style="10" customWidth="1"/>
    <col min="5115" max="5115" width="13.73046875" style="10" customWidth="1"/>
    <col min="5116" max="5116" width="12.265625" style="10" customWidth="1"/>
    <col min="5117" max="5117" width="15.3984375" style="10" customWidth="1"/>
    <col min="5118" max="5118" width="13.1328125" style="10" customWidth="1"/>
    <col min="5119" max="5119" width="14.265625" style="10" customWidth="1"/>
    <col min="5120" max="5120" width="15.73046875" style="10" customWidth="1"/>
    <col min="5121" max="5121" width="15.86328125" style="10" customWidth="1"/>
    <col min="5122" max="5122" width="11.265625" style="10" customWidth="1"/>
    <col min="5123" max="5367" width="9.06640625" style="10"/>
    <col min="5368" max="5368" width="6.86328125" style="10" customWidth="1"/>
    <col min="5369" max="5369" width="38" style="10" customWidth="1"/>
    <col min="5370" max="5370" width="10.265625" style="10" customWidth="1"/>
    <col min="5371" max="5371" width="13.73046875" style="10" customWidth="1"/>
    <col min="5372" max="5372" width="12.265625" style="10" customWidth="1"/>
    <col min="5373" max="5373" width="15.3984375" style="10" customWidth="1"/>
    <col min="5374" max="5374" width="13.1328125" style="10" customWidth="1"/>
    <col min="5375" max="5375" width="14.265625" style="10" customWidth="1"/>
    <col min="5376" max="5376" width="15.73046875" style="10" customWidth="1"/>
    <col min="5377" max="5377" width="15.86328125" style="10" customWidth="1"/>
    <col min="5378" max="5378" width="11.265625" style="10" customWidth="1"/>
    <col min="5379" max="5623" width="9.06640625" style="10"/>
    <col min="5624" max="5624" width="6.86328125" style="10" customWidth="1"/>
    <col min="5625" max="5625" width="38" style="10" customWidth="1"/>
    <col min="5626" max="5626" width="10.265625" style="10" customWidth="1"/>
    <col min="5627" max="5627" width="13.73046875" style="10" customWidth="1"/>
    <col min="5628" max="5628" width="12.265625" style="10" customWidth="1"/>
    <col min="5629" max="5629" width="15.3984375" style="10" customWidth="1"/>
    <col min="5630" max="5630" width="13.1328125" style="10" customWidth="1"/>
    <col min="5631" max="5631" width="14.265625" style="10" customWidth="1"/>
    <col min="5632" max="5632" width="15.73046875" style="10" customWidth="1"/>
    <col min="5633" max="5633" width="15.86328125" style="10" customWidth="1"/>
    <col min="5634" max="5634" width="11.265625" style="10" customWidth="1"/>
    <col min="5635" max="5879" width="9.06640625" style="10"/>
    <col min="5880" max="5880" width="6.86328125" style="10" customWidth="1"/>
    <col min="5881" max="5881" width="38" style="10" customWidth="1"/>
    <col min="5882" max="5882" width="10.265625" style="10" customWidth="1"/>
    <col min="5883" max="5883" width="13.73046875" style="10" customWidth="1"/>
    <col min="5884" max="5884" width="12.265625" style="10" customWidth="1"/>
    <col min="5885" max="5885" width="15.3984375" style="10" customWidth="1"/>
    <col min="5886" max="5886" width="13.1328125" style="10" customWidth="1"/>
    <col min="5887" max="5887" width="14.265625" style="10" customWidth="1"/>
    <col min="5888" max="5888" width="15.73046875" style="10" customWidth="1"/>
    <col min="5889" max="5889" width="15.86328125" style="10" customWidth="1"/>
    <col min="5890" max="5890" width="11.265625" style="10" customWidth="1"/>
    <col min="5891" max="6135" width="9.06640625" style="10"/>
    <col min="6136" max="6136" width="6.86328125" style="10" customWidth="1"/>
    <col min="6137" max="6137" width="38" style="10" customWidth="1"/>
    <col min="6138" max="6138" width="10.265625" style="10" customWidth="1"/>
    <col min="6139" max="6139" width="13.73046875" style="10" customWidth="1"/>
    <col min="6140" max="6140" width="12.265625" style="10" customWidth="1"/>
    <col min="6141" max="6141" width="15.3984375" style="10" customWidth="1"/>
    <col min="6142" max="6142" width="13.1328125" style="10" customWidth="1"/>
    <col min="6143" max="6143" width="14.265625" style="10" customWidth="1"/>
    <col min="6144" max="6144" width="15.73046875" style="10" customWidth="1"/>
    <col min="6145" max="6145" width="15.86328125" style="10" customWidth="1"/>
    <col min="6146" max="6146" width="11.265625" style="10" customWidth="1"/>
    <col min="6147" max="6391" width="9.06640625" style="10"/>
    <col min="6392" max="6392" width="6.86328125" style="10" customWidth="1"/>
    <col min="6393" max="6393" width="38" style="10" customWidth="1"/>
    <col min="6394" max="6394" width="10.265625" style="10" customWidth="1"/>
    <col min="6395" max="6395" width="13.73046875" style="10" customWidth="1"/>
    <col min="6396" max="6396" width="12.265625" style="10" customWidth="1"/>
    <col min="6397" max="6397" width="15.3984375" style="10" customWidth="1"/>
    <col min="6398" max="6398" width="13.1328125" style="10" customWidth="1"/>
    <col min="6399" max="6399" width="14.265625" style="10" customWidth="1"/>
    <col min="6400" max="6400" width="15.73046875" style="10" customWidth="1"/>
    <col min="6401" max="6401" width="15.86328125" style="10" customWidth="1"/>
    <col min="6402" max="6402" width="11.265625" style="10" customWidth="1"/>
    <col min="6403" max="6647" width="9.06640625" style="10"/>
    <col min="6648" max="6648" width="6.86328125" style="10" customWidth="1"/>
    <col min="6649" max="6649" width="38" style="10" customWidth="1"/>
    <col min="6650" max="6650" width="10.265625" style="10" customWidth="1"/>
    <col min="6651" max="6651" width="13.73046875" style="10" customWidth="1"/>
    <col min="6652" max="6652" width="12.265625" style="10" customWidth="1"/>
    <col min="6653" max="6653" width="15.3984375" style="10" customWidth="1"/>
    <col min="6654" max="6654" width="13.1328125" style="10" customWidth="1"/>
    <col min="6655" max="6655" width="14.265625" style="10" customWidth="1"/>
    <col min="6656" max="6656" width="15.73046875" style="10" customWidth="1"/>
    <col min="6657" max="6657" width="15.86328125" style="10" customWidth="1"/>
    <col min="6658" max="6658" width="11.265625" style="10" customWidth="1"/>
    <col min="6659" max="6903" width="9.06640625" style="10"/>
    <col min="6904" max="6904" width="6.86328125" style="10" customWidth="1"/>
    <col min="6905" max="6905" width="38" style="10" customWidth="1"/>
    <col min="6906" max="6906" width="10.265625" style="10" customWidth="1"/>
    <col min="6907" max="6907" width="13.73046875" style="10" customWidth="1"/>
    <col min="6908" max="6908" width="12.265625" style="10" customWidth="1"/>
    <col min="6909" max="6909" width="15.3984375" style="10" customWidth="1"/>
    <col min="6910" max="6910" width="13.1328125" style="10" customWidth="1"/>
    <col min="6911" max="6911" width="14.265625" style="10" customWidth="1"/>
    <col min="6912" max="6912" width="15.73046875" style="10" customWidth="1"/>
    <col min="6913" max="6913" width="15.86328125" style="10" customWidth="1"/>
    <col min="6914" max="6914" width="11.265625" style="10" customWidth="1"/>
    <col min="6915" max="7159" width="9.06640625" style="10"/>
    <col min="7160" max="7160" width="6.86328125" style="10" customWidth="1"/>
    <col min="7161" max="7161" width="38" style="10" customWidth="1"/>
    <col min="7162" max="7162" width="10.265625" style="10" customWidth="1"/>
    <col min="7163" max="7163" width="13.73046875" style="10" customWidth="1"/>
    <col min="7164" max="7164" width="12.265625" style="10" customWidth="1"/>
    <col min="7165" max="7165" width="15.3984375" style="10" customWidth="1"/>
    <col min="7166" max="7166" width="13.1328125" style="10" customWidth="1"/>
    <col min="7167" max="7167" width="14.265625" style="10" customWidth="1"/>
    <col min="7168" max="7168" width="15.73046875" style="10" customWidth="1"/>
    <col min="7169" max="7169" width="15.86328125" style="10" customWidth="1"/>
    <col min="7170" max="7170" width="11.265625" style="10" customWidth="1"/>
    <col min="7171" max="7415" width="9.06640625" style="10"/>
    <col min="7416" max="7416" width="6.86328125" style="10" customWidth="1"/>
    <col min="7417" max="7417" width="38" style="10" customWidth="1"/>
    <col min="7418" max="7418" width="10.265625" style="10" customWidth="1"/>
    <col min="7419" max="7419" width="13.73046875" style="10" customWidth="1"/>
    <col min="7420" max="7420" width="12.265625" style="10" customWidth="1"/>
    <col min="7421" max="7421" width="15.3984375" style="10" customWidth="1"/>
    <col min="7422" max="7422" width="13.1328125" style="10" customWidth="1"/>
    <col min="7423" max="7423" width="14.265625" style="10" customWidth="1"/>
    <col min="7424" max="7424" width="15.73046875" style="10" customWidth="1"/>
    <col min="7425" max="7425" width="15.86328125" style="10" customWidth="1"/>
    <col min="7426" max="7426" width="11.265625" style="10" customWidth="1"/>
    <col min="7427" max="7671" width="9.06640625" style="10"/>
    <col min="7672" max="7672" width="6.86328125" style="10" customWidth="1"/>
    <col min="7673" max="7673" width="38" style="10" customWidth="1"/>
    <col min="7674" max="7674" width="10.265625" style="10" customWidth="1"/>
    <col min="7675" max="7675" width="13.73046875" style="10" customWidth="1"/>
    <col min="7676" max="7676" width="12.265625" style="10" customWidth="1"/>
    <col min="7677" max="7677" width="15.3984375" style="10" customWidth="1"/>
    <col min="7678" max="7678" width="13.1328125" style="10" customWidth="1"/>
    <col min="7679" max="7679" width="14.265625" style="10" customWidth="1"/>
    <col min="7680" max="7680" width="15.73046875" style="10" customWidth="1"/>
    <col min="7681" max="7681" width="15.86328125" style="10" customWidth="1"/>
    <col min="7682" max="7682" width="11.265625" style="10" customWidth="1"/>
    <col min="7683" max="7927" width="9.06640625" style="10"/>
    <col min="7928" max="7928" width="6.86328125" style="10" customWidth="1"/>
    <col min="7929" max="7929" width="38" style="10" customWidth="1"/>
    <col min="7930" max="7930" width="10.265625" style="10" customWidth="1"/>
    <col min="7931" max="7931" width="13.73046875" style="10" customWidth="1"/>
    <col min="7932" max="7932" width="12.265625" style="10" customWidth="1"/>
    <col min="7933" max="7933" width="15.3984375" style="10" customWidth="1"/>
    <col min="7934" max="7934" width="13.1328125" style="10" customWidth="1"/>
    <col min="7935" max="7935" width="14.265625" style="10" customWidth="1"/>
    <col min="7936" max="7936" width="15.73046875" style="10" customWidth="1"/>
    <col min="7937" max="7937" width="15.86328125" style="10" customWidth="1"/>
    <col min="7938" max="7938" width="11.265625" style="10" customWidth="1"/>
    <col min="7939" max="8183" width="9.06640625" style="10"/>
    <col min="8184" max="8184" width="6.86328125" style="10" customWidth="1"/>
    <col min="8185" max="8185" width="38" style="10" customWidth="1"/>
    <col min="8186" max="8186" width="10.265625" style="10" customWidth="1"/>
    <col min="8187" max="8187" width="13.73046875" style="10" customWidth="1"/>
    <col min="8188" max="8188" width="12.265625" style="10" customWidth="1"/>
    <col min="8189" max="8189" width="15.3984375" style="10" customWidth="1"/>
    <col min="8190" max="8190" width="13.1328125" style="10" customWidth="1"/>
    <col min="8191" max="8191" width="14.265625" style="10" customWidth="1"/>
    <col min="8192" max="8192" width="15.73046875" style="10" customWidth="1"/>
    <col min="8193" max="8193" width="15.86328125" style="10" customWidth="1"/>
    <col min="8194" max="8194" width="11.265625" style="10" customWidth="1"/>
    <col min="8195" max="8439" width="9.06640625" style="10"/>
    <col min="8440" max="8440" width="6.86328125" style="10" customWidth="1"/>
    <col min="8441" max="8441" width="38" style="10" customWidth="1"/>
    <col min="8442" max="8442" width="10.265625" style="10" customWidth="1"/>
    <col min="8443" max="8443" width="13.73046875" style="10" customWidth="1"/>
    <col min="8444" max="8444" width="12.265625" style="10" customWidth="1"/>
    <col min="8445" max="8445" width="15.3984375" style="10" customWidth="1"/>
    <col min="8446" max="8446" width="13.1328125" style="10" customWidth="1"/>
    <col min="8447" max="8447" width="14.265625" style="10" customWidth="1"/>
    <col min="8448" max="8448" width="15.73046875" style="10" customWidth="1"/>
    <col min="8449" max="8449" width="15.86328125" style="10" customWidth="1"/>
    <col min="8450" max="8450" width="11.265625" style="10" customWidth="1"/>
    <col min="8451" max="8695" width="9.06640625" style="10"/>
    <col min="8696" max="8696" width="6.86328125" style="10" customWidth="1"/>
    <col min="8697" max="8697" width="38" style="10" customWidth="1"/>
    <col min="8698" max="8698" width="10.265625" style="10" customWidth="1"/>
    <col min="8699" max="8699" width="13.73046875" style="10" customWidth="1"/>
    <col min="8700" max="8700" width="12.265625" style="10" customWidth="1"/>
    <col min="8701" max="8701" width="15.3984375" style="10" customWidth="1"/>
    <col min="8702" max="8702" width="13.1328125" style="10" customWidth="1"/>
    <col min="8703" max="8703" width="14.265625" style="10" customWidth="1"/>
    <col min="8704" max="8704" width="15.73046875" style="10" customWidth="1"/>
    <col min="8705" max="8705" width="15.86328125" style="10" customWidth="1"/>
    <col min="8706" max="8706" width="11.265625" style="10" customWidth="1"/>
    <col min="8707" max="8951" width="9.06640625" style="10"/>
    <col min="8952" max="8952" width="6.86328125" style="10" customWidth="1"/>
    <col min="8953" max="8953" width="38" style="10" customWidth="1"/>
    <col min="8954" max="8954" width="10.265625" style="10" customWidth="1"/>
    <col min="8955" max="8955" width="13.73046875" style="10" customWidth="1"/>
    <col min="8956" max="8956" width="12.265625" style="10" customWidth="1"/>
    <col min="8957" max="8957" width="15.3984375" style="10" customWidth="1"/>
    <col min="8958" max="8958" width="13.1328125" style="10" customWidth="1"/>
    <col min="8959" max="8959" width="14.265625" style="10" customWidth="1"/>
    <col min="8960" max="8960" width="15.73046875" style="10" customWidth="1"/>
    <col min="8961" max="8961" width="15.86328125" style="10" customWidth="1"/>
    <col min="8962" max="8962" width="11.265625" style="10" customWidth="1"/>
    <col min="8963" max="9207" width="9.06640625" style="10"/>
    <col min="9208" max="9208" width="6.86328125" style="10" customWidth="1"/>
    <col min="9209" max="9209" width="38" style="10" customWidth="1"/>
    <col min="9210" max="9210" width="10.265625" style="10" customWidth="1"/>
    <col min="9211" max="9211" width="13.73046875" style="10" customWidth="1"/>
    <col min="9212" max="9212" width="12.265625" style="10" customWidth="1"/>
    <col min="9213" max="9213" width="15.3984375" style="10" customWidth="1"/>
    <col min="9214" max="9214" width="13.1328125" style="10" customWidth="1"/>
    <col min="9215" max="9215" width="14.265625" style="10" customWidth="1"/>
    <col min="9216" max="9216" width="15.73046875" style="10" customWidth="1"/>
    <col min="9217" max="9217" width="15.86328125" style="10" customWidth="1"/>
    <col min="9218" max="9218" width="11.265625" style="10" customWidth="1"/>
    <col min="9219" max="9463" width="9.06640625" style="10"/>
    <col min="9464" max="9464" width="6.86328125" style="10" customWidth="1"/>
    <col min="9465" max="9465" width="38" style="10" customWidth="1"/>
    <col min="9466" max="9466" width="10.265625" style="10" customWidth="1"/>
    <col min="9467" max="9467" width="13.73046875" style="10" customWidth="1"/>
    <col min="9468" max="9468" width="12.265625" style="10" customWidth="1"/>
    <col min="9469" max="9469" width="15.3984375" style="10" customWidth="1"/>
    <col min="9470" max="9470" width="13.1328125" style="10" customWidth="1"/>
    <col min="9471" max="9471" width="14.265625" style="10" customWidth="1"/>
    <col min="9472" max="9472" width="15.73046875" style="10" customWidth="1"/>
    <col min="9473" max="9473" width="15.86328125" style="10" customWidth="1"/>
    <col min="9474" max="9474" width="11.265625" style="10" customWidth="1"/>
    <col min="9475" max="9719" width="9.06640625" style="10"/>
    <col min="9720" max="9720" width="6.86328125" style="10" customWidth="1"/>
    <col min="9721" max="9721" width="38" style="10" customWidth="1"/>
    <col min="9722" max="9722" width="10.265625" style="10" customWidth="1"/>
    <col min="9723" max="9723" width="13.73046875" style="10" customWidth="1"/>
    <col min="9724" max="9724" width="12.265625" style="10" customWidth="1"/>
    <col min="9725" max="9725" width="15.3984375" style="10" customWidth="1"/>
    <col min="9726" max="9726" width="13.1328125" style="10" customWidth="1"/>
    <col min="9727" max="9727" width="14.265625" style="10" customWidth="1"/>
    <col min="9728" max="9728" width="15.73046875" style="10" customWidth="1"/>
    <col min="9729" max="9729" width="15.86328125" style="10" customWidth="1"/>
    <col min="9730" max="9730" width="11.265625" style="10" customWidth="1"/>
    <col min="9731" max="9975" width="9.06640625" style="10"/>
    <col min="9976" max="9976" width="6.86328125" style="10" customWidth="1"/>
    <col min="9977" max="9977" width="38" style="10" customWidth="1"/>
    <col min="9978" max="9978" width="10.265625" style="10" customWidth="1"/>
    <col min="9979" max="9979" width="13.73046875" style="10" customWidth="1"/>
    <col min="9980" max="9980" width="12.265625" style="10" customWidth="1"/>
    <col min="9981" max="9981" width="15.3984375" style="10" customWidth="1"/>
    <col min="9982" max="9982" width="13.1328125" style="10" customWidth="1"/>
    <col min="9983" max="9983" width="14.265625" style="10" customWidth="1"/>
    <col min="9984" max="9984" width="15.73046875" style="10" customWidth="1"/>
    <col min="9985" max="9985" width="15.86328125" style="10" customWidth="1"/>
    <col min="9986" max="9986" width="11.265625" style="10" customWidth="1"/>
    <col min="9987" max="10231" width="9.06640625" style="10"/>
    <col min="10232" max="10232" width="6.86328125" style="10" customWidth="1"/>
    <col min="10233" max="10233" width="38" style="10" customWidth="1"/>
    <col min="10234" max="10234" width="10.265625" style="10" customWidth="1"/>
    <col min="10235" max="10235" width="13.73046875" style="10" customWidth="1"/>
    <col min="10236" max="10236" width="12.265625" style="10" customWidth="1"/>
    <col min="10237" max="10237" width="15.3984375" style="10" customWidth="1"/>
    <col min="10238" max="10238" width="13.1328125" style="10" customWidth="1"/>
    <col min="10239" max="10239" width="14.265625" style="10" customWidth="1"/>
    <col min="10240" max="10240" width="15.73046875" style="10" customWidth="1"/>
    <col min="10241" max="10241" width="15.86328125" style="10" customWidth="1"/>
    <col min="10242" max="10242" width="11.265625" style="10" customWidth="1"/>
    <col min="10243" max="10487" width="9.06640625" style="10"/>
    <col min="10488" max="10488" width="6.86328125" style="10" customWidth="1"/>
    <col min="10489" max="10489" width="38" style="10" customWidth="1"/>
    <col min="10490" max="10490" width="10.265625" style="10" customWidth="1"/>
    <col min="10491" max="10491" width="13.73046875" style="10" customWidth="1"/>
    <col min="10492" max="10492" width="12.265625" style="10" customWidth="1"/>
    <col min="10493" max="10493" width="15.3984375" style="10" customWidth="1"/>
    <col min="10494" max="10494" width="13.1328125" style="10" customWidth="1"/>
    <col min="10495" max="10495" width="14.265625" style="10" customWidth="1"/>
    <col min="10496" max="10496" width="15.73046875" style="10" customWidth="1"/>
    <col min="10497" max="10497" width="15.86328125" style="10" customWidth="1"/>
    <col min="10498" max="10498" width="11.265625" style="10" customWidth="1"/>
    <col min="10499" max="10743" width="9.06640625" style="10"/>
    <col min="10744" max="10744" width="6.86328125" style="10" customWidth="1"/>
    <col min="10745" max="10745" width="38" style="10" customWidth="1"/>
    <col min="10746" max="10746" width="10.265625" style="10" customWidth="1"/>
    <col min="10747" max="10747" width="13.73046875" style="10" customWidth="1"/>
    <col min="10748" max="10748" width="12.265625" style="10" customWidth="1"/>
    <col min="10749" max="10749" width="15.3984375" style="10" customWidth="1"/>
    <col min="10750" max="10750" width="13.1328125" style="10" customWidth="1"/>
    <col min="10751" max="10751" width="14.265625" style="10" customWidth="1"/>
    <col min="10752" max="10752" width="15.73046875" style="10" customWidth="1"/>
    <col min="10753" max="10753" width="15.86328125" style="10" customWidth="1"/>
    <col min="10754" max="10754" width="11.265625" style="10" customWidth="1"/>
    <col min="10755" max="10999" width="9.06640625" style="10"/>
    <col min="11000" max="11000" width="6.86328125" style="10" customWidth="1"/>
    <col min="11001" max="11001" width="38" style="10" customWidth="1"/>
    <col min="11002" max="11002" width="10.265625" style="10" customWidth="1"/>
    <col min="11003" max="11003" width="13.73046875" style="10" customWidth="1"/>
    <col min="11004" max="11004" width="12.265625" style="10" customWidth="1"/>
    <col min="11005" max="11005" width="15.3984375" style="10" customWidth="1"/>
    <col min="11006" max="11006" width="13.1328125" style="10" customWidth="1"/>
    <col min="11007" max="11007" width="14.265625" style="10" customWidth="1"/>
    <col min="11008" max="11008" width="15.73046875" style="10" customWidth="1"/>
    <col min="11009" max="11009" width="15.86328125" style="10" customWidth="1"/>
    <col min="11010" max="11010" width="11.265625" style="10" customWidth="1"/>
    <col min="11011" max="11255" width="9.06640625" style="10"/>
    <col min="11256" max="11256" width="6.86328125" style="10" customWidth="1"/>
    <col min="11257" max="11257" width="38" style="10" customWidth="1"/>
    <col min="11258" max="11258" width="10.265625" style="10" customWidth="1"/>
    <col min="11259" max="11259" width="13.73046875" style="10" customWidth="1"/>
    <col min="11260" max="11260" width="12.265625" style="10" customWidth="1"/>
    <col min="11261" max="11261" width="15.3984375" style="10" customWidth="1"/>
    <col min="11262" max="11262" width="13.1328125" style="10" customWidth="1"/>
    <col min="11263" max="11263" width="14.265625" style="10" customWidth="1"/>
    <col min="11264" max="11264" width="15.73046875" style="10" customWidth="1"/>
    <col min="11265" max="11265" width="15.86328125" style="10" customWidth="1"/>
    <col min="11266" max="11266" width="11.265625" style="10" customWidth="1"/>
    <col min="11267" max="11511" width="9.06640625" style="10"/>
    <col min="11512" max="11512" width="6.86328125" style="10" customWidth="1"/>
    <col min="11513" max="11513" width="38" style="10" customWidth="1"/>
    <col min="11514" max="11514" width="10.265625" style="10" customWidth="1"/>
    <col min="11515" max="11515" width="13.73046875" style="10" customWidth="1"/>
    <col min="11516" max="11516" width="12.265625" style="10" customWidth="1"/>
    <col min="11517" max="11517" width="15.3984375" style="10" customWidth="1"/>
    <col min="11518" max="11518" width="13.1328125" style="10" customWidth="1"/>
    <col min="11519" max="11519" width="14.265625" style="10" customWidth="1"/>
    <col min="11520" max="11520" width="15.73046875" style="10" customWidth="1"/>
    <col min="11521" max="11521" width="15.86328125" style="10" customWidth="1"/>
    <col min="11522" max="11522" width="11.265625" style="10" customWidth="1"/>
    <col min="11523" max="11767" width="9.06640625" style="10"/>
    <col min="11768" max="11768" width="6.86328125" style="10" customWidth="1"/>
    <col min="11769" max="11769" width="38" style="10" customWidth="1"/>
    <col min="11770" max="11770" width="10.265625" style="10" customWidth="1"/>
    <col min="11771" max="11771" width="13.73046875" style="10" customWidth="1"/>
    <col min="11772" max="11772" width="12.265625" style="10" customWidth="1"/>
    <col min="11773" max="11773" width="15.3984375" style="10" customWidth="1"/>
    <col min="11774" max="11774" width="13.1328125" style="10" customWidth="1"/>
    <col min="11775" max="11775" width="14.265625" style="10" customWidth="1"/>
    <col min="11776" max="11776" width="15.73046875" style="10" customWidth="1"/>
    <col min="11777" max="11777" width="15.86328125" style="10" customWidth="1"/>
    <col min="11778" max="11778" width="11.265625" style="10" customWidth="1"/>
    <col min="11779" max="12023" width="9.06640625" style="10"/>
    <col min="12024" max="12024" width="6.86328125" style="10" customWidth="1"/>
    <col min="12025" max="12025" width="38" style="10" customWidth="1"/>
    <col min="12026" max="12026" width="10.265625" style="10" customWidth="1"/>
    <col min="12027" max="12027" width="13.73046875" style="10" customWidth="1"/>
    <col min="12028" max="12028" width="12.265625" style="10" customWidth="1"/>
    <col min="12029" max="12029" width="15.3984375" style="10" customWidth="1"/>
    <col min="12030" max="12030" width="13.1328125" style="10" customWidth="1"/>
    <col min="12031" max="12031" width="14.265625" style="10" customWidth="1"/>
    <col min="12032" max="12032" width="15.73046875" style="10" customWidth="1"/>
    <col min="12033" max="12033" width="15.86328125" style="10" customWidth="1"/>
    <col min="12034" max="12034" width="11.265625" style="10" customWidth="1"/>
    <col min="12035" max="12279" width="9.06640625" style="10"/>
    <col min="12280" max="12280" width="6.86328125" style="10" customWidth="1"/>
    <col min="12281" max="12281" width="38" style="10" customWidth="1"/>
    <col min="12282" max="12282" width="10.265625" style="10" customWidth="1"/>
    <col min="12283" max="12283" width="13.73046875" style="10" customWidth="1"/>
    <col min="12284" max="12284" width="12.265625" style="10" customWidth="1"/>
    <col min="12285" max="12285" width="15.3984375" style="10" customWidth="1"/>
    <col min="12286" max="12286" width="13.1328125" style="10" customWidth="1"/>
    <col min="12287" max="12287" width="14.265625" style="10" customWidth="1"/>
    <col min="12288" max="12288" width="15.73046875" style="10" customWidth="1"/>
    <col min="12289" max="12289" width="15.86328125" style="10" customWidth="1"/>
    <col min="12290" max="12290" width="11.265625" style="10" customWidth="1"/>
    <col min="12291" max="12535" width="9.06640625" style="10"/>
    <col min="12536" max="12536" width="6.86328125" style="10" customWidth="1"/>
    <col min="12537" max="12537" width="38" style="10" customWidth="1"/>
    <col min="12538" max="12538" width="10.265625" style="10" customWidth="1"/>
    <col min="12539" max="12539" width="13.73046875" style="10" customWidth="1"/>
    <col min="12540" max="12540" width="12.265625" style="10" customWidth="1"/>
    <col min="12541" max="12541" width="15.3984375" style="10" customWidth="1"/>
    <col min="12542" max="12542" width="13.1328125" style="10" customWidth="1"/>
    <col min="12543" max="12543" width="14.265625" style="10" customWidth="1"/>
    <col min="12544" max="12544" width="15.73046875" style="10" customWidth="1"/>
    <col min="12545" max="12545" width="15.86328125" style="10" customWidth="1"/>
    <col min="12546" max="12546" width="11.265625" style="10" customWidth="1"/>
    <col min="12547" max="12791" width="9.06640625" style="10"/>
    <col min="12792" max="12792" width="6.86328125" style="10" customWidth="1"/>
    <col min="12793" max="12793" width="38" style="10" customWidth="1"/>
    <col min="12794" max="12794" width="10.265625" style="10" customWidth="1"/>
    <col min="12795" max="12795" width="13.73046875" style="10" customWidth="1"/>
    <col min="12796" max="12796" width="12.265625" style="10" customWidth="1"/>
    <col min="12797" max="12797" width="15.3984375" style="10" customWidth="1"/>
    <col min="12798" max="12798" width="13.1328125" style="10" customWidth="1"/>
    <col min="12799" max="12799" width="14.265625" style="10" customWidth="1"/>
    <col min="12800" max="12800" width="15.73046875" style="10" customWidth="1"/>
    <col min="12801" max="12801" width="15.86328125" style="10" customWidth="1"/>
    <col min="12802" max="12802" width="11.265625" style="10" customWidth="1"/>
    <col min="12803" max="13047" width="9.06640625" style="10"/>
    <col min="13048" max="13048" width="6.86328125" style="10" customWidth="1"/>
    <col min="13049" max="13049" width="38" style="10" customWidth="1"/>
    <col min="13050" max="13050" width="10.265625" style="10" customWidth="1"/>
    <col min="13051" max="13051" width="13.73046875" style="10" customWidth="1"/>
    <col min="13052" max="13052" width="12.265625" style="10" customWidth="1"/>
    <col min="13053" max="13053" width="15.3984375" style="10" customWidth="1"/>
    <col min="13054" max="13054" width="13.1328125" style="10" customWidth="1"/>
    <col min="13055" max="13055" width="14.265625" style="10" customWidth="1"/>
    <col min="13056" max="13056" width="15.73046875" style="10" customWidth="1"/>
    <col min="13057" max="13057" width="15.86328125" style="10" customWidth="1"/>
    <col min="13058" max="13058" width="11.265625" style="10" customWidth="1"/>
    <col min="13059" max="13303" width="9.06640625" style="10"/>
    <col min="13304" max="13304" width="6.86328125" style="10" customWidth="1"/>
    <col min="13305" max="13305" width="38" style="10" customWidth="1"/>
    <col min="13306" max="13306" width="10.265625" style="10" customWidth="1"/>
    <col min="13307" max="13307" width="13.73046875" style="10" customWidth="1"/>
    <col min="13308" max="13308" width="12.265625" style="10" customWidth="1"/>
    <col min="13309" max="13309" width="15.3984375" style="10" customWidth="1"/>
    <col min="13310" max="13310" width="13.1328125" style="10" customWidth="1"/>
    <col min="13311" max="13311" width="14.265625" style="10" customWidth="1"/>
    <col min="13312" max="13312" width="15.73046875" style="10" customWidth="1"/>
    <col min="13313" max="13313" width="15.86328125" style="10" customWidth="1"/>
    <col min="13314" max="13314" width="11.265625" style="10" customWidth="1"/>
    <col min="13315" max="13559" width="9.06640625" style="10"/>
    <col min="13560" max="13560" width="6.86328125" style="10" customWidth="1"/>
    <col min="13561" max="13561" width="38" style="10" customWidth="1"/>
    <col min="13562" max="13562" width="10.265625" style="10" customWidth="1"/>
    <col min="13563" max="13563" width="13.73046875" style="10" customWidth="1"/>
    <col min="13564" max="13564" width="12.265625" style="10" customWidth="1"/>
    <col min="13565" max="13565" width="15.3984375" style="10" customWidth="1"/>
    <col min="13566" max="13566" width="13.1328125" style="10" customWidth="1"/>
    <col min="13567" max="13567" width="14.265625" style="10" customWidth="1"/>
    <col min="13568" max="13568" width="15.73046875" style="10" customWidth="1"/>
    <col min="13569" max="13569" width="15.86328125" style="10" customWidth="1"/>
    <col min="13570" max="13570" width="11.265625" style="10" customWidth="1"/>
    <col min="13571" max="13815" width="9.06640625" style="10"/>
    <col min="13816" max="13816" width="6.86328125" style="10" customWidth="1"/>
    <col min="13817" max="13817" width="38" style="10" customWidth="1"/>
    <col min="13818" max="13818" width="10.265625" style="10" customWidth="1"/>
    <col min="13819" max="13819" width="13.73046875" style="10" customWidth="1"/>
    <col min="13820" max="13820" width="12.265625" style="10" customWidth="1"/>
    <col min="13821" max="13821" width="15.3984375" style="10" customWidth="1"/>
    <col min="13822" max="13822" width="13.1328125" style="10" customWidth="1"/>
    <col min="13823" max="13823" width="14.265625" style="10" customWidth="1"/>
    <col min="13824" max="13824" width="15.73046875" style="10" customWidth="1"/>
    <col min="13825" max="13825" width="15.86328125" style="10" customWidth="1"/>
    <col min="13826" max="13826" width="11.265625" style="10" customWidth="1"/>
    <col min="13827" max="14071" width="9.06640625" style="10"/>
    <col min="14072" max="14072" width="6.86328125" style="10" customWidth="1"/>
    <col min="14073" max="14073" width="38" style="10" customWidth="1"/>
    <col min="14074" max="14074" width="10.265625" style="10" customWidth="1"/>
    <col min="14075" max="14075" width="13.73046875" style="10" customWidth="1"/>
    <col min="14076" max="14076" width="12.265625" style="10" customWidth="1"/>
    <col min="14077" max="14077" width="15.3984375" style="10" customWidth="1"/>
    <col min="14078" max="14078" width="13.1328125" style="10" customWidth="1"/>
    <col min="14079" max="14079" width="14.265625" style="10" customWidth="1"/>
    <col min="14080" max="14080" width="15.73046875" style="10" customWidth="1"/>
    <col min="14081" max="14081" width="15.86328125" style="10" customWidth="1"/>
    <col min="14082" max="14082" width="11.265625" style="10" customWidth="1"/>
    <col min="14083" max="14327" width="9.06640625" style="10"/>
    <col min="14328" max="14328" width="6.86328125" style="10" customWidth="1"/>
    <col min="14329" max="14329" width="38" style="10" customWidth="1"/>
    <col min="14330" max="14330" width="10.265625" style="10" customWidth="1"/>
    <col min="14331" max="14331" width="13.73046875" style="10" customWidth="1"/>
    <col min="14332" max="14332" width="12.265625" style="10" customWidth="1"/>
    <col min="14333" max="14333" width="15.3984375" style="10" customWidth="1"/>
    <col min="14334" max="14334" width="13.1328125" style="10" customWidth="1"/>
    <col min="14335" max="14335" width="14.265625" style="10" customWidth="1"/>
    <col min="14336" max="14336" width="15.73046875" style="10" customWidth="1"/>
    <col min="14337" max="14337" width="15.86328125" style="10" customWidth="1"/>
    <col min="14338" max="14338" width="11.265625" style="10" customWidth="1"/>
    <col min="14339" max="14583" width="9.06640625" style="10"/>
    <col min="14584" max="14584" width="6.86328125" style="10" customWidth="1"/>
    <col min="14585" max="14585" width="38" style="10" customWidth="1"/>
    <col min="14586" max="14586" width="10.265625" style="10" customWidth="1"/>
    <col min="14587" max="14587" width="13.73046875" style="10" customWidth="1"/>
    <col min="14588" max="14588" width="12.265625" style="10" customWidth="1"/>
    <col min="14589" max="14589" width="15.3984375" style="10" customWidth="1"/>
    <col min="14590" max="14590" width="13.1328125" style="10" customWidth="1"/>
    <col min="14591" max="14591" width="14.265625" style="10" customWidth="1"/>
    <col min="14592" max="14592" width="15.73046875" style="10" customWidth="1"/>
    <col min="14593" max="14593" width="15.86328125" style="10" customWidth="1"/>
    <col min="14594" max="14594" width="11.265625" style="10" customWidth="1"/>
    <col min="14595" max="14839" width="9.06640625" style="10"/>
    <col min="14840" max="14840" width="6.86328125" style="10" customWidth="1"/>
    <col min="14841" max="14841" width="38" style="10" customWidth="1"/>
    <col min="14842" max="14842" width="10.265625" style="10" customWidth="1"/>
    <col min="14843" max="14843" width="13.73046875" style="10" customWidth="1"/>
    <col min="14844" max="14844" width="12.265625" style="10" customWidth="1"/>
    <col min="14845" max="14845" width="15.3984375" style="10" customWidth="1"/>
    <col min="14846" max="14846" width="13.1328125" style="10" customWidth="1"/>
    <col min="14847" max="14847" width="14.265625" style="10" customWidth="1"/>
    <col min="14848" max="14848" width="15.73046875" style="10" customWidth="1"/>
    <col min="14849" max="14849" width="15.86328125" style="10" customWidth="1"/>
    <col min="14850" max="14850" width="11.265625" style="10" customWidth="1"/>
    <col min="14851" max="15095" width="9.06640625" style="10"/>
    <col min="15096" max="15096" width="6.86328125" style="10" customWidth="1"/>
    <col min="15097" max="15097" width="38" style="10" customWidth="1"/>
    <col min="15098" max="15098" width="10.265625" style="10" customWidth="1"/>
    <col min="15099" max="15099" width="13.73046875" style="10" customWidth="1"/>
    <col min="15100" max="15100" width="12.265625" style="10" customWidth="1"/>
    <col min="15101" max="15101" width="15.3984375" style="10" customWidth="1"/>
    <col min="15102" max="15102" width="13.1328125" style="10" customWidth="1"/>
    <col min="15103" max="15103" width="14.265625" style="10" customWidth="1"/>
    <col min="15104" max="15104" width="15.73046875" style="10" customWidth="1"/>
    <col min="15105" max="15105" width="15.86328125" style="10" customWidth="1"/>
    <col min="15106" max="15106" width="11.265625" style="10" customWidth="1"/>
    <col min="15107" max="15351" width="9.06640625" style="10"/>
    <col min="15352" max="15352" width="6.86328125" style="10" customWidth="1"/>
    <col min="15353" max="15353" width="38" style="10" customWidth="1"/>
    <col min="15354" max="15354" width="10.265625" style="10" customWidth="1"/>
    <col min="15355" max="15355" width="13.73046875" style="10" customWidth="1"/>
    <col min="15356" max="15356" width="12.265625" style="10" customWidth="1"/>
    <col min="15357" max="15357" width="15.3984375" style="10" customWidth="1"/>
    <col min="15358" max="15358" width="13.1328125" style="10" customWidth="1"/>
    <col min="15359" max="15359" width="14.265625" style="10" customWidth="1"/>
    <col min="15360" max="15360" width="15.73046875" style="10" customWidth="1"/>
    <col min="15361" max="15361" width="15.86328125" style="10" customWidth="1"/>
    <col min="15362" max="15362" width="11.265625" style="10" customWidth="1"/>
    <col min="15363" max="15607" width="9.06640625" style="10"/>
    <col min="15608" max="15608" width="6.86328125" style="10" customWidth="1"/>
    <col min="15609" max="15609" width="38" style="10" customWidth="1"/>
    <col min="15610" max="15610" width="10.265625" style="10" customWidth="1"/>
    <col min="15611" max="15611" width="13.73046875" style="10" customWidth="1"/>
    <col min="15612" max="15612" width="12.265625" style="10" customWidth="1"/>
    <col min="15613" max="15613" width="15.3984375" style="10" customWidth="1"/>
    <col min="15614" max="15614" width="13.1328125" style="10" customWidth="1"/>
    <col min="15615" max="15615" width="14.265625" style="10" customWidth="1"/>
    <col min="15616" max="15616" width="15.73046875" style="10" customWidth="1"/>
    <col min="15617" max="15617" width="15.86328125" style="10" customWidth="1"/>
    <col min="15618" max="15618" width="11.265625" style="10" customWidth="1"/>
    <col min="15619" max="15863" width="9.06640625" style="10"/>
    <col min="15864" max="15864" width="6.86328125" style="10" customWidth="1"/>
    <col min="15865" max="15865" width="38" style="10" customWidth="1"/>
    <col min="15866" max="15866" width="10.265625" style="10" customWidth="1"/>
    <col min="15867" max="15867" width="13.73046875" style="10" customWidth="1"/>
    <col min="15868" max="15868" width="12.265625" style="10" customWidth="1"/>
    <col min="15869" max="15869" width="15.3984375" style="10" customWidth="1"/>
    <col min="15870" max="15870" width="13.1328125" style="10" customWidth="1"/>
    <col min="15871" max="15871" width="14.265625" style="10" customWidth="1"/>
    <col min="15872" max="15872" width="15.73046875" style="10" customWidth="1"/>
    <col min="15873" max="15873" width="15.86328125" style="10" customWidth="1"/>
    <col min="15874" max="15874" width="11.265625" style="10" customWidth="1"/>
    <col min="15875" max="16119" width="9.06640625" style="10"/>
    <col min="16120" max="16120" width="6.86328125" style="10" customWidth="1"/>
    <col min="16121" max="16121" width="38" style="10" customWidth="1"/>
    <col min="16122" max="16122" width="10.265625" style="10" customWidth="1"/>
    <col min="16123" max="16123" width="13.73046875" style="10" customWidth="1"/>
    <col min="16124" max="16124" width="12.265625" style="10" customWidth="1"/>
    <col min="16125" max="16125" width="15.3984375" style="10" customWidth="1"/>
    <col min="16126" max="16126" width="13.1328125" style="10" customWidth="1"/>
    <col min="16127" max="16127" width="14.265625" style="10" customWidth="1"/>
    <col min="16128" max="16128" width="15.73046875" style="10" customWidth="1"/>
    <col min="16129" max="16129" width="15.86328125" style="10" customWidth="1"/>
    <col min="16130" max="16130" width="11.265625" style="10" customWidth="1"/>
    <col min="16131" max="16384" width="9.06640625" style="10"/>
  </cols>
  <sheetData>
    <row r="1" spans="1:6">
      <c r="A1" s="243" t="s">
        <v>1101</v>
      </c>
    </row>
    <row r="2" spans="1:6" s="2" customFormat="1" ht="10.5" thickBot="1">
      <c r="A2" s="43"/>
      <c r="B2" s="31"/>
      <c r="C2" s="72"/>
      <c r="D2" s="245"/>
      <c r="E2" s="187"/>
      <c r="F2" s="185"/>
    </row>
    <row r="3" spans="1:6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90" t="s">
        <v>5</v>
      </c>
    </row>
    <row r="4" spans="1:6" s="5" customFormat="1" ht="10.5" thickBot="1">
      <c r="A4" s="382"/>
      <c r="B4" s="377"/>
      <c r="C4" s="378"/>
      <c r="D4" s="387"/>
      <c r="E4" s="380"/>
      <c r="F4" s="380" t="s">
        <v>6</v>
      </c>
    </row>
    <row r="5" spans="1:6">
      <c r="A5" s="53"/>
      <c r="B5" s="7"/>
      <c r="C5" s="26"/>
      <c r="D5" s="231"/>
      <c r="E5" s="198"/>
      <c r="F5" s="178"/>
    </row>
    <row r="6" spans="1:6">
      <c r="A6" s="48" t="s">
        <v>429</v>
      </c>
      <c r="B6" s="133" t="s">
        <v>428</v>
      </c>
      <c r="C6" s="6"/>
      <c r="D6" s="232"/>
      <c r="E6" s="92"/>
      <c r="F6" s="180"/>
    </row>
    <row r="7" spans="1:6">
      <c r="A7" s="32"/>
      <c r="B7" s="20"/>
      <c r="C7" s="6"/>
      <c r="D7" s="232"/>
      <c r="E7" s="92"/>
      <c r="F7" s="180">
        <f>D7*E7</f>
        <v>0</v>
      </c>
    </row>
    <row r="8" spans="1:6">
      <c r="A8" s="48" t="s">
        <v>430</v>
      </c>
      <c r="B8" s="133" t="s">
        <v>431</v>
      </c>
      <c r="C8" s="6"/>
      <c r="D8" s="232"/>
      <c r="E8" s="92"/>
      <c r="F8" s="180">
        <f t="shared" ref="F8:F77" si="0">D8*E8</f>
        <v>0</v>
      </c>
    </row>
    <row r="9" spans="1:6">
      <c r="A9" s="32"/>
      <c r="B9" s="20"/>
      <c r="C9" s="6"/>
      <c r="D9" s="232"/>
      <c r="E9" s="92"/>
      <c r="F9" s="180">
        <f t="shared" si="0"/>
        <v>0</v>
      </c>
    </row>
    <row r="10" spans="1:6">
      <c r="A10" s="82" t="s">
        <v>432</v>
      </c>
      <c r="B10" s="45" t="s">
        <v>166</v>
      </c>
      <c r="C10" s="13"/>
      <c r="D10" s="232"/>
      <c r="E10" s="92"/>
      <c r="F10" s="180">
        <f t="shared" si="0"/>
        <v>0</v>
      </c>
    </row>
    <row r="11" spans="1:6">
      <c r="A11" s="137"/>
      <c r="B11" s="35"/>
      <c r="C11" s="13"/>
      <c r="D11" s="232"/>
      <c r="E11" s="92"/>
      <c r="F11" s="180">
        <f t="shared" si="0"/>
        <v>0</v>
      </c>
    </row>
    <row r="12" spans="1:6">
      <c r="A12" s="137" t="s">
        <v>157</v>
      </c>
      <c r="B12" s="140" t="s">
        <v>161</v>
      </c>
      <c r="C12" s="13" t="s">
        <v>28</v>
      </c>
      <c r="D12" s="232">
        <v>0.05</v>
      </c>
      <c r="E12" s="92"/>
      <c r="F12" s="180">
        <f t="shared" si="0"/>
        <v>0</v>
      </c>
    </row>
    <row r="13" spans="1:6">
      <c r="A13" s="137"/>
      <c r="B13" s="35"/>
      <c r="C13" s="13"/>
      <c r="D13" s="232"/>
      <c r="E13" s="92"/>
      <c r="F13" s="180">
        <f t="shared" si="0"/>
        <v>0</v>
      </c>
    </row>
    <row r="14" spans="1:6">
      <c r="A14" s="137" t="s">
        <v>158</v>
      </c>
      <c r="B14" s="140" t="s">
        <v>162</v>
      </c>
      <c r="C14" s="13" t="s">
        <v>28</v>
      </c>
      <c r="D14" s="232">
        <v>0.08</v>
      </c>
      <c r="E14" s="92"/>
      <c r="F14" s="180">
        <f t="shared" si="0"/>
        <v>0</v>
      </c>
    </row>
    <row r="15" spans="1:6">
      <c r="A15" s="137"/>
      <c r="B15" s="140"/>
      <c r="C15" s="6"/>
      <c r="D15" s="232"/>
      <c r="E15" s="92"/>
      <c r="F15" s="180">
        <f t="shared" si="0"/>
        <v>0</v>
      </c>
    </row>
    <row r="16" spans="1:6">
      <c r="A16" s="48" t="s">
        <v>433</v>
      </c>
      <c r="B16" s="133" t="s">
        <v>324</v>
      </c>
      <c r="C16" s="6"/>
      <c r="D16" s="232"/>
      <c r="E16" s="92"/>
      <c r="F16" s="180">
        <f t="shared" si="0"/>
        <v>0</v>
      </c>
    </row>
    <row r="17" spans="1:6" ht="11.65">
      <c r="A17" s="32" t="s">
        <v>325</v>
      </c>
      <c r="B17" s="20" t="s">
        <v>326</v>
      </c>
      <c r="C17" s="13" t="s">
        <v>57</v>
      </c>
      <c r="D17" s="232">
        <v>450</v>
      </c>
      <c r="E17" s="92"/>
      <c r="F17" s="180">
        <f t="shared" si="0"/>
        <v>0</v>
      </c>
    </row>
    <row r="18" spans="1:6">
      <c r="A18" s="32"/>
      <c r="B18" s="20"/>
      <c r="C18" s="13"/>
      <c r="D18" s="232"/>
      <c r="E18" s="92"/>
      <c r="F18" s="180">
        <f t="shared" si="0"/>
        <v>0</v>
      </c>
    </row>
    <row r="19" spans="1:6" ht="11.65">
      <c r="A19" s="32" t="s">
        <v>327</v>
      </c>
      <c r="B19" s="20" t="s">
        <v>328</v>
      </c>
      <c r="C19" s="13" t="s">
        <v>57</v>
      </c>
      <c r="D19" s="232">
        <v>150</v>
      </c>
      <c r="E19" s="92"/>
      <c r="F19" s="180">
        <f t="shared" si="0"/>
        <v>0</v>
      </c>
    </row>
    <row r="20" spans="1:6">
      <c r="A20" s="32"/>
      <c r="B20" s="20"/>
      <c r="C20" s="13"/>
      <c r="D20" s="232"/>
      <c r="E20" s="92"/>
      <c r="F20" s="180">
        <f t="shared" si="0"/>
        <v>0</v>
      </c>
    </row>
    <row r="21" spans="1:6" ht="11.65">
      <c r="A21" s="32" t="s">
        <v>329</v>
      </c>
      <c r="B21" s="20" t="s">
        <v>330</v>
      </c>
      <c r="C21" s="13" t="s">
        <v>57</v>
      </c>
      <c r="D21" s="232">
        <v>150</v>
      </c>
      <c r="E21" s="92"/>
      <c r="F21" s="180">
        <f t="shared" si="0"/>
        <v>0</v>
      </c>
    </row>
    <row r="22" spans="1:6">
      <c r="A22" s="32"/>
      <c r="B22" s="20"/>
      <c r="C22" s="13"/>
      <c r="D22" s="232"/>
      <c r="E22" s="92"/>
      <c r="F22" s="180">
        <f t="shared" si="0"/>
        <v>0</v>
      </c>
    </row>
    <row r="23" spans="1:6" ht="11.65">
      <c r="A23" s="32" t="s">
        <v>331</v>
      </c>
      <c r="B23" s="20" t="s">
        <v>332</v>
      </c>
      <c r="C23" s="13" t="s">
        <v>57</v>
      </c>
      <c r="D23" s="232">
        <v>100</v>
      </c>
      <c r="E23" s="92"/>
      <c r="F23" s="180">
        <f t="shared" si="0"/>
        <v>0</v>
      </c>
    </row>
    <row r="24" spans="1:6">
      <c r="A24" s="32"/>
      <c r="B24" s="20"/>
      <c r="C24" s="13"/>
      <c r="D24" s="232"/>
      <c r="E24" s="92"/>
      <c r="F24" s="180">
        <f t="shared" si="0"/>
        <v>0</v>
      </c>
    </row>
    <row r="25" spans="1:6" ht="11.65">
      <c r="A25" s="32" t="s">
        <v>333</v>
      </c>
      <c r="B25" s="20" t="s">
        <v>334</v>
      </c>
      <c r="C25" s="13" t="s">
        <v>57</v>
      </c>
      <c r="D25" s="232">
        <v>40</v>
      </c>
      <c r="E25" s="92"/>
      <c r="F25" s="180">
        <f t="shared" si="0"/>
        <v>0</v>
      </c>
    </row>
    <row r="26" spans="1:6">
      <c r="A26" s="32"/>
      <c r="B26" s="20"/>
      <c r="C26" s="13"/>
      <c r="D26" s="232"/>
      <c r="E26" s="92"/>
      <c r="F26" s="180">
        <f t="shared" si="0"/>
        <v>0</v>
      </c>
    </row>
    <row r="27" spans="1:6" ht="20.25">
      <c r="A27" s="32" t="s">
        <v>434</v>
      </c>
      <c r="B27" s="20" t="s">
        <v>336</v>
      </c>
      <c r="C27" s="6"/>
      <c r="D27" s="232"/>
      <c r="E27" s="92"/>
      <c r="F27" s="180">
        <f t="shared" si="0"/>
        <v>0</v>
      </c>
    </row>
    <row r="28" spans="1:6" ht="11.65">
      <c r="A28" s="32" t="s">
        <v>118</v>
      </c>
      <c r="B28" s="20" t="s">
        <v>337</v>
      </c>
      <c r="C28" s="13" t="s">
        <v>57</v>
      </c>
      <c r="D28" s="232">
        <v>20</v>
      </c>
      <c r="E28" s="92"/>
      <c r="F28" s="180">
        <f t="shared" si="0"/>
        <v>0</v>
      </c>
    </row>
    <row r="29" spans="1:6">
      <c r="A29" s="32"/>
      <c r="B29" s="20"/>
      <c r="C29" s="13"/>
      <c r="D29" s="232"/>
      <c r="E29" s="92"/>
      <c r="F29" s="180">
        <f t="shared" si="0"/>
        <v>0</v>
      </c>
    </row>
    <row r="30" spans="1:6" ht="20.25">
      <c r="A30" s="32" t="s">
        <v>435</v>
      </c>
      <c r="B30" s="20" t="s">
        <v>436</v>
      </c>
      <c r="C30" s="13" t="s">
        <v>57</v>
      </c>
      <c r="D30" s="232">
        <v>20</v>
      </c>
      <c r="E30" s="92"/>
      <c r="F30" s="180">
        <f t="shared" si="0"/>
        <v>0</v>
      </c>
    </row>
    <row r="31" spans="1:6">
      <c r="A31" s="32"/>
      <c r="B31" s="20"/>
      <c r="C31" s="13"/>
      <c r="D31" s="232"/>
      <c r="E31" s="92"/>
      <c r="F31" s="180">
        <f t="shared" si="0"/>
        <v>0</v>
      </c>
    </row>
    <row r="32" spans="1:6" ht="20.25">
      <c r="A32" s="32" t="s">
        <v>437</v>
      </c>
      <c r="B32" s="20" t="s">
        <v>438</v>
      </c>
      <c r="C32" s="13" t="s">
        <v>57</v>
      </c>
      <c r="D32" s="232">
        <v>35</v>
      </c>
      <c r="E32" s="92"/>
      <c r="F32" s="180">
        <f t="shared" si="0"/>
        <v>0</v>
      </c>
    </row>
    <row r="33" spans="1:6">
      <c r="A33" s="32"/>
      <c r="B33" s="20"/>
      <c r="C33" s="13"/>
      <c r="D33" s="232"/>
      <c r="E33" s="92"/>
      <c r="F33" s="180">
        <f t="shared" si="0"/>
        <v>0</v>
      </c>
    </row>
    <row r="34" spans="1:6" ht="11.65">
      <c r="A34" s="32" t="s">
        <v>439</v>
      </c>
      <c r="B34" s="20" t="s">
        <v>440</v>
      </c>
      <c r="C34" s="13" t="s">
        <v>57</v>
      </c>
      <c r="D34" s="232">
        <v>30</v>
      </c>
      <c r="E34" s="92"/>
      <c r="F34" s="180">
        <f t="shared" si="0"/>
        <v>0</v>
      </c>
    </row>
    <row r="35" spans="1:6">
      <c r="A35" s="32"/>
      <c r="B35" s="20"/>
      <c r="C35" s="13"/>
      <c r="D35" s="232"/>
      <c r="E35" s="92"/>
      <c r="F35" s="180">
        <f t="shared" si="0"/>
        <v>0</v>
      </c>
    </row>
    <row r="36" spans="1:6" ht="20.25">
      <c r="A36" s="32" t="s">
        <v>441</v>
      </c>
      <c r="B36" s="20" t="s">
        <v>442</v>
      </c>
      <c r="C36" s="13" t="s">
        <v>57</v>
      </c>
      <c r="D36" s="232">
        <v>10</v>
      </c>
      <c r="E36" s="92"/>
      <c r="F36" s="180">
        <f t="shared" si="0"/>
        <v>0</v>
      </c>
    </row>
    <row r="37" spans="1:6">
      <c r="A37" s="32"/>
      <c r="B37" s="20"/>
      <c r="C37" s="6"/>
      <c r="D37" s="232"/>
      <c r="E37" s="92"/>
      <c r="F37" s="180">
        <f t="shared" si="0"/>
        <v>0</v>
      </c>
    </row>
    <row r="38" spans="1:6">
      <c r="A38" s="48" t="s">
        <v>443</v>
      </c>
      <c r="B38" s="133" t="s">
        <v>32</v>
      </c>
      <c r="C38" s="13"/>
      <c r="D38" s="232"/>
      <c r="E38" s="92"/>
      <c r="F38" s="180">
        <f t="shared" si="0"/>
        <v>0</v>
      </c>
    </row>
    <row r="39" spans="1:6">
      <c r="A39" s="32"/>
      <c r="B39" s="20"/>
      <c r="C39" s="6"/>
      <c r="D39" s="232"/>
      <c r="E39" s="92"/>
      <c r="F39" s="180">
        <f t="shared" si="0"/>
        <v>0</v>
      </c>
    </row>
    <row r="40" spans="1:6" ht="11.65">
      <c r="A40" s="32" t="s">
        <v>444</v>
      </c>
      <c r="B40" s="20" t="s">
        <v>445</v>
      </c>
      <c r="C40" s="13" t="s">
        <v>57</v>
      </c>
      <c r="D40" s="232">
        <v>150</v>
      </c>
      <c r="E40" s="92"/>
      <c r="F40" s="180">
        <f t="shared" si="0"/>
        <v>0</v>
      </c>
    </row>
    <row r="41" spans="1:6">
      <c r="A41" s="32"/>
      <c r="B41" s="20"/>
      <c r="C41" s="6"/>
      <c r="D41" s="232"/>
      <c r="E41" s="92"/>
      <c r="F41" s="180">
        <f t="shared" si="0"/>
        <v>0</v>
      </c>
    </row>
    <row r="42" spans="1:6">
      <c r="A42" s="32" t="s">
        <v>446</v>
      </c>
      <c r="B42" s="20" t="s">
        <v>447</v>
      </c>
      <c r="C42" s="13"/>
      <c r="D42" s="232"/>
      <c r="E42" s="92"/>
      <c r="F42" s="180">
        <f t="shared" si="0"/>
        <v>0</v>
      </c>
    </row>
    <row r="43" spans="1:6" ht="11.65">
      <c r="A43" s="32" t="s">
        <v>118</v>
      </c>
      <c r="B43" s="20" t="s">
        <v>1506</v>
      </c>
      <c r="C43" s="13" t="s">
        <v>57</v>
      </c>
      <c r="D43" s="232"/>
      <c r="E43" s="92"/>
      <c r="F43" s="180" t="s">
        <v>26</v>
      </c>
    </row>
    <row r="44" spans="1:6">
      <c r="A44" s="32"/>
      <c r="B44" s="143"/>
      <c r="C44" s="13"/>
      <c r="D44" s="232"/>
      <c r="E44" s="92"/>
      <c r="F44" s="180">
        <f t="shared" si="0"/>
        <v>0</v>
      </c>
    </row>
    <row r="45" spans="1:6" ht="11.65">
      <c r="A45" s="32" t="s">
        <v>119</v>
      </c>
      <c r="B45" s="20" t="s">
        <v>1507</v>
      </c>
      <c r="C45" s="13" t="s">
        <v>57</v>
      </c>
      <c r="D45" s="232">
        <v>50</v>
      </c>
      <c r="E45" s="92"/>
      <c r="F45" s="180">
        <f t="shared" si="0"/>
        <v>0</v>
      </c>
    </row>
    <row r="46" spans="1:6">
      <c r="A46" s="32"/>
      <c r="B46" s="20"/>
      <c r="C46" s="13"/>
      <c r="D46" s="232"/>
      <c r="E46" s="92"/>
      <c r="F46" s="180">
        <f t="shared" si="0"/>
        <v>0</v>
      </c>
    </row>
    <row r="47" spans="1:6">
      <c r="A47" s="32" t="s">
        <v>448</v>
      </c>
      <c r="B47" s="20" t="s">
        <v>449</v>
      </c>
      <c r="C47" s="13"/>
      <c r="D47" s="232"/>
      <c r="E47" s="92"/>
      <c r="F47" s="180">
        <f t="shared" si="0"/>
        <v>0</v>
      </c>
    </row>
    <row r="48" spans="1:6" ht="11.65">
      <c r="A48" s="32" t="s">
        <v>119</v>
      </c>
      <c r="B48" s="20" t="s">
        <v>453</v>
      </c>
      <c r="C48" s="13" t="s">
        <v>57</v>
      </c>
      <c r="D48" s="232">
        <v>50</v>
      </c>
      <c r="E48" s="92"/>
      <c r="F48" s="180">
        <f t="shared" si="0"/>
        <v>0</v>
      </c>
    </row>
    <row r="49" spans="1:6">
      <c r="A49" s="32"/>
      <c r="B49" s="20"/>
      <c r="C49" s="13"/>
      <c r="D49" s="232"/>
      <c r="E49" s="92"/>
      <c r="F49" s="180">
        <f t="shared" si="0"/>
        <v>0</v>
      </c>
    </row>
    <row r="50" spans="1:6">
      <c r="A50" s="32" t="s">
        <v>131</v>
      </c>
      <c r="B50" s="20" t="s">
        <v>450</v>
      </c>
      <c r="C50" s="13" t="s">
        <v>68</v>
      </c>
      <c r="D50" s="232">
        <v>1500</v>
      </c>
      <c r="E50" s="92"/>
      <c r="F50" s="180">
        <f t="shared" si="0"/>
        <v>0</v>
      </c>
    </row>
    <row r="51" spans="1:6">
      <c r="A51" s="32"/>
      <c r="B51" s="20"/>
      <c r="C51" s="6"/>
      <c r="D51" s="232"/>
      <c r="E51" s="92"/>
      <c r="F51" s="180">
        <f t="shared" si="0"/>
        <v>0</v>
      </c>
    </row>
    <row r="52" spans="1:6" ht="11.65">
      <c r="A52" s="32" t="s">
        <v>451</v>
      </c>
      <c r="B52" s="20" t="s">
        <v>452</v>
      </c>
      <c r="C52" s="13" t="s">
        <v>57</v>
      </c>
      <c r="D52" s="232">
        <v>12</v>
      </c>
      <c r="E52" s="92"/>
      <c r="F52" s="180">
        <f t="shared" si="0"/>
        <v>0</v>
      </c>
    </row>
    <row r="53" spans="1:6">
      <c r="A53" s="32"/>
      <c r="B53" s="20"/>
      <c r="C53" s="6"/>
      <c r="D53" s="232"/>
      <c r="E53" s="92"/>
      <c r="F53" s="180">
        <f t="shared" si="0"/>
        <v>0</v>
      </c>
    </row>
    <row r="54" spans="1:6">
      <c r="A54" s="48" t="s">
        <v>454</v>
      </c>
      <c r="B54" s="133" t="s">
        <v>33</v>
      </c>
      <c r="C54" s="13"/>
      <c r="D54" s="232"/>
      <c r="E54" s="92"/>
      <c r="F54" s="180">
        <f t="shared" si="0"/>
        <v>0</v>
      </c>
    </row>
    <row r="55" spans="1:6">
      <c r="A55" s="32"/>
      <c r="B55" s="20"/>
      <c r="C55" s="13"/>
      <c r="D55" s="232"/>
      <c r="E55" s="92"/>
      <c r="F55" s="180">
        <f t="shared" si="0"/>
        <v>0</v>
      </c>
    </row>
    <row r="56" spans="1:6">
      <c r="A56" s="32" t="s">
        <v>455</v>
      </c>
      <c r="B56" s="20" t="s">
        <v>456</v>
      </c>
      <c r="C56" s="13"/>
      <c r="D56" s="232"/>
      <c r="E56" s="92"/>
      <c r="F56" s="180">
        <f t="shared" si="0"/>
        <v>0</v>
      </c>
    </row>
    <row r="57" spans="1:6">
      <c r="A57" s="32"/>
      <c r="B57" s="20"/>
      <c r="C57" s="6"/>
      <c r="D57" s="232"/>
      <c r="E57" s="92"/>
      <c r="F57" s="180">
        <f t="shared" si="0"/>
        <v>0</v>
      </c>
    </row>
    <row r="58" spans="1:6">
      <c r="A58" s="48"/>
      <c r="B58" s="20" t="s">
        <v>61</v>
      </c>
      <c r="C58" s="6" t="s">
        <v>12</v>
      </c>
      <c r="D58" s="232">
        <v>400</v>
      </c>
      <c r="E58" s="92"/>
      <c r="F58" s="180">
        <f t="shared" si="0"/>
        <v>0</v>
      </c>
    </row>
    <row r="59" spans="1:6">
      <c r="A59" s="48"/>
      <c r="B59" s="133"/>
      <c r="C59" s="6"/>
      <c r="D59" s="232"/>
      <c r="E59" s="92"/>
      <c r="F59" s="180">
        <f t="shared" si="0"/>
        <v>0</v>
      </c>
    </row>
    <row r="60" spans="1:6">
      <c r="A60" s="32"/>
      <c r="B60" s="20" t="s">
        <v>62</v>
      </c>
      <c r="C60" s="6" t="s">
        <v>12</v>
      </c>
      <c r="D60" s="232"/>
      <c r="E60" s="92"/>
      <c r="F60" s="180" t="s">
        <v>26</v>
      </c>
    </row>
    <row r="61" spans="1:6">
      <c r="A61" s="32"/>
      <c r="B61" s="20"/>
      <c r="C61" s="13"/>
      <c r="D61" s="232"/>
      <c r="E61" s="92"/>
      <c r="F61" s="180">
        <f t="shared" si="0"/>
        <v>0</v>
      </c>
    </row>
    <row r="62" spans="1:6">
      <c r="A62" s="32"/>
      <c r="B62" s="20" t="s">
        <v>63</v>
      </c>
      <c r="C62" s="13" t="s">
        <v>12</v>
      </c>
      <c r="D62" s="232">
        <v>1800</v>
      </c>
      <c r="E62" s="92"/>
      <c r="F62" s="180">
        <f t="shared" si="0"/>
        <v>0</v>
      </c>
    </row>
    <row r="63" spans="1:6">
      <c r="A63" s="32"/>
      <c r="B63" s="20"/>
      <c r="C63" s="13"/>
      <c r="D63" s="232"/>
      <c r="E63" s="92"/>
      <c r="F63" s="180"/>
    </row>
    <row r="64" spans="1:6">
      <c r="A64" s="32"/>
      <c r="B64" s="20" t="s">
        <v>64</v>
      </c>
      <c r="C64" s="13" t="s">
        <v>12</v>
      </c>
      <c r="D64" s="232"/>
      <c r="E64" s="92"/>
      <c r="F64" s="180" t="s">
        <v>26</v>
      </c>
    </row>
    <row r="65" spans="1:11">
      <c r="A65" s="32"/>
      <c r="B65" s="20"/>
      <c r="C65" s="13"/>
      <c r="D65" s="232"/>
      <c r="E65" s="92"/>
      <c r="F65" s="180">
        <f t="shared" si="0"/>
        <v>0</v>
      </c>
    </row>
    <row r="66" spans="1:11">
      <c r="A66" s="32"/>
      <c r="B66" s="20" t="s">
        <v>65</v>
      </c>
      <c r="C66" s="13" t="s">
        <v>12</v>
      </c>
      <c r="D66" s="232"/>
      <c r="E66" s="92"/>
      <c r="F66" s="180" t="s">
        <v>26</v>
      </c>
    </row>
    <row r="67" spans="1:11">
      <c r="A67" s="32"/>
      <c r="B67" s="20"/>
      <c r="C67" s="13"/>
      <c r="D67" s="232"/>
      <c r="E67" s="92"/>
      <c r="F67" s="180">
        <f t="shared" si="0"/>
        <v>0</v>
      </c>
    </row>
    <row r="68" spans="1:11">
      <c r="A68" s="32"/>
      <c r="B68" s="20" t="s">
        <v>66</v>
      </c>
      <c r="C68" s="13" t="s">
        <v>12</v>
      </c>
      <c r="D68" s="232">
        <v>100</v>
      </c>
      <c r="E68" s="92"/>
      <c r="F68" s="180">
        <f t="shared" si="0"/>
        <v>0</v>
      </c>
    </row>
    <row r="69" spans="1:11">
      <c r="A69" s="32"/>
      <c r="B69" s="20"/>
      <c r="C69" s="13"/>
      <c r="D69" s="232"/>
      <c r="E69" s="92"/>
      <c r="F69" s="180">
        <f t="shared" si="0"/>
        <v>0</v>
      </c>
    </row>
    <row r="70" spans="1:11">
      <c r="A70" s="32"/>
      <c r="B70" s="20" t="s">
        <v>67</v>
      </c>
      <c r="C70" s="13" t="s">
        <v>12</v>
      </c>
      <c r="D70" s="232"/>
      <c r="E70" s="92"/>
      <c r="F70" s="180" t="s">
        <v>26</v>
      </c>
    </row>
    <row r="71" spans="1:11">
      <c r="A71" s="32"/>
      <c r="B71" s="20"/>
      <c r="C71" s="13"/>
      <c r="D71" s="232"/>
      <c r="E71" s="92"/>
      <c r="F71" s="180">
        <f t="shared" ref="F71" si="1">D71*E71</f>
        <v>0</v>
      </c>
    </row>
    <row r="72" spans="1:11" ht="10.5" thickBot="1">
      <c r="A72" s="32"/>
      <c r="B72" s="20"/>
      <c r="C72" s="13"/>
      <c r="D72" s="232"/>
      <c r="E72" s="92"/>
      <c r="F72" s="180"/>
    </row>
    <row r="73" spans="1:11" s="1" customFormat="1" ht="21" customHeight="1" thickBot="1">
      <c r="A73" s="426" t="s">
        <v>17</v>
      </c>
      <c r="B73" s="427"/>
      <c r="C73" s="427"/>
      <c r="D73" s="427"/>
      <c r="E73" s="428"/>
      <c r="F73" s="103">
        <f>SUM(F5:F72)</f>
        <v>0</v>
      </c>
      <c r="I73" s="126"/>
      <c r="J73" s="125">
        <f t="shared" ref="J73:J74" si="2">$J$8*I73</f>
        <v>0</v>
      </c>
      <c r="K73" s="125">
        <f t="shared" ref="K73:K74" si="3">$K$8*J73</f>
        <v>0</v>
      </c>
    </row>
    <row r="74" spans="1:11" s="1" customFormat="1" ht="21" customHeight="1" thickBot="1">
      <c r="A74" s="426" t="s">
        <v>18</v>
      </c>
      <c r="B74" s="427"/>
      <c r="C74" s="427"/>
      <c r="D74" s="427"/>
      <c r="E74" s="428"/>
      <c r="F74" s="103">
        <f>SUM(F73)</f>
        <v>0</v>
      </c>
      <c r="I74" s="126"/>
      <c r="J74" s="125">
        <f t="shared" si="2"/>
        <v>0</v>
      </c>
      <c r="K74" s="125">
        <f t="shared" si="3"/>
        <v>0</v>
      </c>
    </row>
    <row r="75" spans="1:11">
      <c r="A75" s="32"/>
      <c r="B75" s="20"/>
      <c r="C75" s="13"/>
      <c r="D75" s="232"/>
      <c r="E75" s="92"/>
      <c r="F75" s="180"/>
    </row>
    <row r="76" spans="1:11">
      <c r="A76" s="32"/>
      <c r="B76" s="20"/>
      <c r="C76" s="13"/>
      <c r="D76" s="232"/>
      <c r="E76" s="92"/>
      <c r="F76" s="180">
        <f t="shared" ref="F76" si="4">D76*E76</f>
        <v>0</v>
      </c>
    </row>
    <row r="77" spans="1:11">
      <c r="A77" s="32"/>
      <c r="B77" s="20"/>
      <c r="C77" s="13"/>
      <c r="D77" s="232"/>
      <c r="E77" s="92"/>
      <c r="F77" s="180">
        <f t="shared" si="0"/>
        <v>0</v>
      </c>
    </row>
    <row r="78" spans="1:11">
      <c r="A78" s="48" t="s">
        <v>457</v>
      </c>
      <c r="B78" s="133" t="s">
        <v>458</v>
      </c>
      <c r="C78" s="13"/>
      <c r="D78" s="232"/>
      <c r="E78" s="92"/>
      <c r="F78" s="180">
        <f t="shared" ref="F78:F101" si="5">D78*E78</f>
        <v>0</v>
      </c>
    </row>
    <row r="79" spans="1:11">
      <c r="A79" s="32"/>
      <c r="B79" s="20"/>
      <c r="C79" s="6"/>
      <c r="D79" s="232"/>
      <c r="E79" s="92"/>
      <c r="F79" s="180">
        <f t="shared" si="5"/>
        <v>0</v>
      </c>
    </row>
    <row r="80" spans="1:11">
      <c r="A80" s="32" t="s">
        <v>459</v>
      </c>
      <c r="B80" s="20" t="s">
        <v>460</v>
      </c>
      <c r="C80" s="6" t="s">
        <v>12</v>
      </c>
      <c r="D80" s="232">
        <v>30</v>
      </c>
      <c r="E80" s="92"/>
      <c r="F80" s="180">
        <f t="shared" si="5"/>
        <v>0</v>
      </c>
    </row>
    <row r="81" spans="1:6">
      <c r="A81" s="32"/>
      <c r="B81" s="20"/>
      <c r="C81" s="13"/>
      <c r="D81" s="232"/>
      <c r="E81" s="92"/>
      <c r="F81" s="180">
        <f t="shared" si="5"/>
        <v>0</v>
      </c>
    </row>
    <row r="82" spans="1:6">
      <c r="A82" s="48" t="s">
        <v>462</v>
      </c>
      <c r="B82" s="141" t="s">
        <v>461</v>
      </c>
      <c r="C82" s="13" t="s">
        <v>12</v>
      </c>
      <c r="D82" s="232">
        <v>10</v>
      </c>
      <c r="E82" s="92"/>
      <c r="F82" s="180">
        <f t="shared" si="5"/>
        <v>0</v>
      </c>
    </row>
    <row r="83" spans="1:6">
      <c r="A83" s="32"/>
      <c r="B83" s="20"/>
      <c r="C83" s="13"/>
      <c r="D83" s="232"/>
      <c r="E83" s="92"/>
      <c r="F83" s="180">
        <f t="shared" si="5"/>
        <v>0</v>
      </c>
    </row>
    <row r="84" spans="1:6">
      <c r="A84" s="48" t="s">
        <v>463</v>
      </c>
      <c r="B84" s="133" t="s">
        <v>34</v>
      </c>
      <c r="C84" s="13"/>
      <c r="D84" s="232"/>
      <c r="E84" s="92"/>
      <c r="F84" s="180">
        <f t="shared" si="5"/>
        <v>0</v>
      </c>
    </row>
    <row r="85" spans="1:6">
      <c r="A85" s="32"/>
      <c r="B85" s="20"/>
      <c r="C85" s="13"/>
      <c r="D85" s="232"/>
      <c r="E85" s="92"/>
      <c r="F85" s="180">
        <f t="shared" si="5"/>
        <v>0</v>
      </c>
    </row>
    <row r="86" spans="1:6" ht="20.25">
      <c r="A86" s="32" t="s">
        <v>464</v>
      </c>
      <c r="B86" s="20" t="s">
        <v>1508</v>
      </c>
      <c r="C86" s="13" t="s">
        <v>57</v>
      </c>
      <c r="D86" s="232">
        <v>20</v>
      </c>
      <c r="E86" s="92"/>
      <c r="F86" s="180">
        <f t="shared" si="5"/>
        <v>0</v>
      </c>
    </row>
    <row r="87" spans="1:6">
      <c r="A87" s="48"/>
      <c r="B87" s="133"/>
      <c r="C87" s="13"/>
      <c r="D87" s="232"/>
      <c r="E87" s="92"/>
      <c r="F87" s="180">
        <f t="shared" si="5"/>
        <v>0</v>
      </c>
    </row>
    <row r="88" spans="1:6" ht="30.4">
      <c r="A88" s="32" t="s">
        <v>465</v>
      </c>
      <c r="B88" s="20" t="s">
        <v>1509</v>
      </c>
      <c r="C88" s="13" t="s">
        <v>57</v>
      </c>
      <c r="D88" s="232">
        <v>70</v>
      </c>
      <c r="E88" s="92"/>
      <c r="F88" s="180">
        <f t="shared" si="5"/>
        <v>0</v>
      </c>
    </row>
    <row r="89" spans="1:6">
      <c r="A89" s="32"/>
      <c r="B89" s="20"/>
      <c r="C89" s="6"/>
      <c r="D89" s="232"/>
      <c r="E89" s="92"/>
      <c r="F89" s="180">
        <f t="shared" si="5"/>
        <v>0</v>
      </c>
    </row>
    <row r="90" spans="1:6" ht="11.65">
      <c r="A90" s="32" t="s">
        <v>466</v>
      </c>
      <c r="B90" s="20" t="s">
        <v>1510</v>
      </c>
      <c r="C90" s="13" t="s">
        <v>57</v>
      </c>
      <c r="D90" s="232">
        <v>65</v>
      </c>
      <c r="E90" s="92"/>
      <c r="F90" s="180">
        <f t="shared" si="5"/>
        <v>0</v>
      </c>
    </row>
    <row r="91" spans="1:6">
      <c r="A91" s="32"/>
      <c r="B91" s="20"/>
      <c r="C91" s="13"/>
      <c r="D91" s="232"/>
      <c r="E91" s="92"/>
      <c r="F91" s="180">
        <f t="shared" si="5"/>
        <v>0</v>
      </c>
    </row>
    <row r="92" spans="1:6" ht="20.25">
      <c r="A92" s="32" t="s">
        <v>467</v>
      </c>
      <c r="B92" s="20" t="s">
        <v>1511</v>
      </c>
      <c r="C92" s="13" t="s">
        <v>57</v>
      </c>
      <c r="D92" s="232">
        <v>85</v>
      </c>
      <c r="E92" s="92"/>
      <c r="F92" s="180">
        <f t="shared" si="5"/>
        <v>0</v>
      </c>
    </row>
    <row r="93" spans="1:6">
      <c r="A93" s="32"/>
      <c r="B93" s="20"/>
      <c r="C93" s="13"/>
      <c r="D93" s="232"/>
      <c r="E93" s="92"/>
      <c r="F93" s="180">
        <f t="shared" si="5"/>
        <v>0</v>
      </c>
    </row>
    <row r="94" spans="1:6" ht="30.4">
      <c r="A94" s="32" t="s">
        <v>468</v>
      </c>
      <c r="B94" s="20" t="s">
        <v>1512</v>
      </c>
      <c r="C94" s="13" t="s">
        <v>57</v>
      </c>
      <c r="D94" s="232"/>
      <c r="E94" s="92"/>
      <c r="F94" s="180" t="s">
        <v>26</v>
      </c>
    </row>
    <row r="95" spans="1:6">
      <c r="A95" s="32"/>
      <c r="B95" s="20"/>
      <c r="C95" s="13"/>
      <c r="D95" s="232"/>
      <c r="E95" s="92"/>
      <c r="F95" s="180">
        <f t="shared" si="5"/>
        <v>0</v>
      </c>
    </row>
    <row r="96" spans="1:6" ht="11.65">
      <c r="A96" s="32" t="s">
        <v>469</v>
      </c>
      <c r="B96" s="20" t="s">
        <v>1513</v>
      </c>
      <c r="C96" s="13" t="s">
        <v>56</v>
      </c>
      <c r="D96" s="232">
        <v>240</v>
      </c>
      <c r="E96" s="92"/>
      <c r="F96" s="180">
        <f t="shared" si="5"/>
        <v>0</v>
      </c>
    </row>
    <row r="97" spans="1:6">
      <c r="A97" s="32"/>
      <c r="B97" s="20"/>
      <c r="C97" s="6"/>
      <c r="D97" s="232"/>
      <c r="E97" s="92"/>
      <c r="F97" s="180">
        <f t="shared" si="5"/>
        <v>0</v>
      </c>
    </row>
    <row r="98" spans="1:6">
      <c r="A98" s="32"/>
      <c r="B98" s="20"/>
      <c r="C98" s="13"/>
      <c r="D98" s="232"/>
      <c r="E98" s="92"/>
      <c r="F98" s="180"/>
    </row>
    <row r="99" spans="1:6">
      <c r="A99" s="48"/>
      <c r="B99" s="133"/>
      <c r="C99" s="13"/>
      <c r="D99" s="232"/>
      <c r="E99" s="92"/>
      <c r="F99" s="180">
        <f t="shared" si="5"/>
        <v>0</v>
      </c>
    </row>
    <row r="100" spans="1:6">
      <c r="A100" s="32"/>
      <c r="B100" s="20"/>
      <c r="C100" s="13"/>
      <c r="D100" s="232"/>
      <c r="E100" s="92"/>
      <c r="F100" s="180">
        <f t="shared" si="5"/>
        <v>0</v>
      </c>
    </row>
    <row r="101" spans="1:6">
      <c r="A101" s="32"/>
      <c r="B101" s="20"/>
      <c r="C101" s="13"/>
      <c r="D101" s="232"/>
      <c r="E101" s="92"/>
      <c r="F101" s="180">
        <f t="shared" si="5"/>
        <v>0</v>
      </c>
    </row>
    <row r="102" spans="1:6">
      <c r="A102" s="32"/>
      <c r="B102" s="20"/>
      <c r="C102" s="13"/>
      <c r="D102" s="232"/>
      <c r="E102" s="92"/>
      <c r="F102" s="180"/>
    </row>
    <row r="103" spans="1:6">
      <c r="A103" s="32"/>
      <c r="B103" s="20"/>
      <c r="C103" s="13"/>
      <c r="D103" s="232"/>
      <c r="E103" s="92"/>
      <c r="F103" s="180"/>
    </row>
    <row r="104" spans="1:6">
      <c r="A104" s="32"/>
      <c r="B104" s="20"/>
      <c r="C104" s="13"/>
      <c r="D104" s="232"/>
      <c r="E104" s="92"/>
      <c r="F104" s="180"/>
    </row>
    <row r="105" spans="1:6">
      <c r="A105" s="32"/>
      <c r="B105" s="20"/>
      <c r="C105" s="6"/>
      <c r="D105" s="232"/>
      <c r="E105" s="92"/>
      <c r="F105" s="180"/>
    </row>
    <row r="106" spans="1:6">
      <c r="A106" s="48"/>
      <c r="B106" s="133"/>
      <c r="C106" s="6"/>
      <c r="D106" s="232"/>
      <c r="E106" s="92"/>
      <c r="F106" s="180"/>
    </row>
    <row r="107" spans="1:6">
      <c r="A107" s="32"/>
      <c r="B107" s="20"/>
      <c r="C107" s="6"/>
      <c r="D107" s="232"/>
      <c r="E107" s="92"/>
      <c r="F107" s="180"/>
    </row>
    <row r="108" spans="1:6">
      <c r="A108" s="32"/>
      <c r="B108" s="20"/>
      <c r="C108" s="13"/>
      <c r="D108" s="232"/>
      <c r="E108" s="92"/>
      <c r="F108" s="180"/>
    </row>
    <row r="109" spans="1:6">
      <c r="A109" s="32"/>
      <c r="B109" s="20"/>
      <c r="C109" s="13"/>
      <c r="D109" s="232"/>
      <c r="E109" s="92"/>
      <c r="F109" s="180"/>
    </row>
    <row r="110" spans="1:6">
      <c r="A110" s="32"/>
      <c r="B110" s="20"/>
      <c r="C110" s="13"/>
      <c r="D110" s="232"/>
      <c r="E110" s="92"/>
      <c r="F110" s="180"/>
    </row>
    <row r="111" spans="1:6">
      <c r="A111" s="32"/>
      <c r="B111" s="20"/>
      <c r="C111" s="6"/>
      <c r="D111" s="232"/>
      <c r="E111" s="92"/>
      <c r="F111" s="180"/>
    </row>
    <row r="112" spans="1:6">
      <c r="A112" s="48"/>
      <c r="B112" s="133"/>
      <c r="C112" s="6"/>
      <c r="D112" s="232"/>
      <c r="E112" s="92"/>
      <c r="F112" s="180"/>
    </row>
    <row r="113" spans="1:6">
      <c r="A113" s="32"/>
      <c r="B113" s="20"/>
      <c r="C113" s="6"/>
      <c r="D113" s="232"/>
      <c r="E113" s="92"/>
      <c r="F113" s="180"/>
    </row>
    <row r="114" spans="1:6">
      <c r="A114" s="32"/>
      <c r="B114" s="20"/>
      <c r="C114" s="13"/>
      <c r="D114" s="232"/>
      <c r="E114" s="92"/>
      <c r="F114" s="180"/>
    </row>
    <row r="115" spans="1:6">
      <c r="A115" s="32"/>
      <c r="B115" s="20"/>
      <c r="C115" s="13"/>
      <c r="D115" s="232"/>
      <c r="E115" s="92"/>
      <c r="F115" s="180"/>
    </row>
    <row r="116" spans="1:6">
      <c r="A116" s="32"/>
      <c r="B116" s="20"/>
      <c r="C116" s="13"/>
      <c r="D116" s="232"/>
      <c r="E116" s="92"/>
      <c r="F116" s="180"/>
    </row>
    <row r="117" spans="1:6">
      <c r="A117" s="32"/>
      <c r="B117" s="20"/>
      <c r="C117" s="6"/>
      <c r="D117" s="232"/>
      <c r="E117" s="92"/>
      <c r="F117" s="180"/>
    </row>
    <row r="118" spans="1:6">
      <c r="A118" s="48"/>
      <c r="B118" s="133"/>
      <c r="C118" s="6"/>
      <c r="D118" s="232"/>
      <c r="E118" s="92"/>
      <c r="F118" s="180"/>
    </row>
    <row r="119" spans="1:6">
      <c r="A119" s="32"/>
      <c r="B119" s="20"/>
      <c r="C119" s="6"/>
      <c r="D119" s="232"/>
      <c r="E119" s="92"/>
      <c r="F119" s="180"/>
    </row>
    <row r="120" spans="1:6">
      <c r="A120" s="32"/>
      <c r="B120" s="20"/>
      <c r="C120" s="13"/>
      <c r="D120" s="232"/>
      <c r="E120" s="92"/>
      <c r="F120" s="180"/>
    </row>
    <row r="121" spans="1:6">
      <c r="A121" s="32"/>
      <c r="B121" s="20"/>
      <c r="C121" s="13"/>
      <c r="D121" s="232"/>
      <c r="E121" s="92"/>
      <c r="F121" s="180"/>
    </row>
    <row r="122" spans="1:6">
      <c r="A122" s="32"/>
      <c r="B122" s="20"/>
      <c r="C122" s="13"/>
      <c r="D122" s="232"/>
      <c r="E122" s="92"/>
      <c r="F122" s="180"/>
    </row>
    <row r="123" spans="1:6">
      <c r="A123" s="32"/>
      <c r="B123" s="20"/>
      <c r="C123" s="6"/>
      <c r="D123" s="232"/>
      <c r="E123" s="92"/>
      <c r="F123" s="180"/>
    </row>
    <row r="124" spans="1:6">
      <c r="A124" s="48"/>
      <c r="B124" s="133"/>
      <c r="C124" s="6"/>
      <c r="D124" s="232"/>
      <c r="E124" s="92"/>
      <c r="F124" s="180"/>
    </row>
    <row r="125" spans="1:6">
      <c r="A125" s="32"/>
      <c r="B125" s="20"/>
      <c r="C125" s="6"/>
      <c r="D125" s="232"/>
      <c r="E125" s="92"/>
      <c r="F125" s="180"/>
    </row>
    <row r="126" spans="1:6">
      <c r="A126" s="32"/>
      <c r="B126" s="20"/>
      <c r="C126" s="13"/>
      <c r="D126" s="232"/>
      <c r="E126" s="92"/>
      <c r="F126" s="180"/>
    </row>
    <row r="127" spans="1:6">
      <c r="A127" s="32"/>
      <c r="B127" s="20"/>
      <c r="C127" s="6"/>
      <c r="D127" s="232"/>
      <c r="E127" s="92"/>
      <c r="F127" s="180"/>
    </row>
    <row r="128" spans="1:6">
      <c r="A128" s="48"/>
      <c r="B128" s="133"/>
      <c r="C128" s="6"/>
      <c r="D128" s="232"/>
      <c r="E128" s="92"/>
      <c r="F128" s="180"/>
    </row>
    <row r="129" spans="1:6">
      <c r="A129" s="32"/>
      <c r="B129" s="20"/>
      <c r="C129" s="6"/>
      <c r="D129" s="232"/>
      <c r="E129" s="92"/>
      <c r="F129" s="180"/>
    </row>
    <row r="130" spans="1:6">
      <c r="A130" s="32"/>
      <c r="B130" s="20"/>
      <c r="C130" s="13"/>
      <c r="D130" s="232"/>
      <c r="E130" s="92"/>
      <c r="F130" s="180"/>
    </row>
    <row r="131" spans="1:6">
      <c r="A131" s="32"/>
      <c r="B131" s="20"/>
      <c r="C131" s="6"/>
      <c r="D131" s="232"/>
      <c r="E131" s="92"/>
      <c r="F131" s="180"/>
    </row>
    <row r="132" spans="1:6">
      <c r="A132" s="48"/>
      <c r="B132" s="133"/>
      <c r="C132" s="13"/>
      <c r="D132" s="232"/>
      <c r="E132" s="92"/>
      <c r="F132" s="180"/>
    </row>
    <row r="133" spans="1:6">
      <c r="A133" s="32"/>
      <c r="B133" s="20"/>
      <c r="C133" s="6"/>
      <c r="D133" s="232"/>
      <c r="E133" s="92"/>
      <c r="F133" s="180"/>
    </row>
    <row r="134" spans="1:6">
      <c r="A134" s="132"/>
      <c r="B134" s="133"/>
      <c r="C134" s="6"/>
      <c r="D134" s="232"/>
      <c r="E134" s="92"/>
      <c r="F134" s="180"/>
    </row>
    <row r="135" spans="1:6">
      <c r="A135" s="32"/>
      <c r="B135" s="20"/>
      <c r="C135" s="6"/>
      <c r="D135" s="232"/>
      <c r="E135" s="92"/>
      <c r="F135" s="180"/>
    </row>
    <row r="136" spans="1:6">
      <c r="A136" s="32"/>
      <c r="B136" s="143"/>
      <c r="C136" s="6"/>
      <c r="D136" s="232"/>
      <c r="E136" s="92"/>
      <c r="F136" s="180"/>
    </row>
    <row r="137" spans="1:6">
      <c r="A137" s="32"/>
      <c r="B137" s="20"/>
      <c r="C137" s="6"/>
      <c r="D137" s="232"/>
      <c r="E137" s="92"/>
      <c r="F137" s="180"/>
    </row>
    <row r="138" spans="1:6">
      <c r="A138" s="32"/>
      <c r="B138" s="143"/>
      <c r="C138" s="6"/>
      <c r="D138" s="232"/>
      <c r="E138" s="92"/>
      <c r="F138" s="180"/>
    </row>
    <row r="139" spans="1:6">
      <c r="A139" s="32"/>
      <c r="B139" s="20"/>
      <c r="C139" s="6"/>
      <c r="D139" s="232"/>
      <c r="E139" s="92"/>
      <c r="F139" s="180"/>
    </row>
    <row r="140" spans="1:6">
      <c r="A140" s="32"/>
      <c r="B140" s="143"/>
      <c r="C140" s="6"/>
      <c r="D140" s="232"/>
      <c r="E140" s="92"/>
      <c r="F140" s="180"/>
    </row>
    <row r="141" spans="1:6">
      <c r="A141" s="32"/>
      <c r="B141" s="20"/>
      <c r="C141" s="6"/>
      <c r="D141" s="232"/>
      <c r="E141" s="92"/>
      <c r="F141" s="180"/>
    </row>
    <row r="142" spans="1:6">
      <c r="A142" s="48"/>
      <c r="B142" s="133"/>
      <c r="C142" s="6"/>
      <c r="D142" s="232"/>
      <c r="E142" s="92"/>
      <c r="F142" s="180"/>
    </row>
    <row r="143" spans="1:6">
      <c r="A143" s="32"/>
      <c r="B143" s="20"/>
      <c r="C143" s="6"/>
      <c r="D143" s="232"/>
      <c r="E143" s="92"/>
      <c r="F143" s="180"/>
    </row>
    <row r="144" spans="1:6">
      <c r="A144" s="137"/>
      <c r="B144" s="17"/>
      <c r="C144" s="6"/>
      <c r="D144" s="232"/>
      <c r="E144" s="92"/>
      <c r="F144" s="180"/>
    </row>
    <row r="145" spans="1:9">
      <c r="A145" s="32"/>
      <c r="B145" s="17"/>
      <c r="C145" s="6"/>
      <c r="D145" s="232"/>
      <c r="E145" s="92"/>
      <c r="F145" s="180"/>
    </row>
    <row r="146" spans="1:9">
      <c r="A146" s="48"/>
      <c r="B146" s="16"/>
      <c r="C146" s="6"/>
      <c r="D146" s="232"/>
      <c r="E146" s="92"/>
      <c r="F146" s="180"/>
    </row>
    <row r="147" spans="1:9">
      <c r="A147" s="32"/>
      <c r="B147" s="17"/>
      <c r="C147" s="6"/>
      <c r="D147" s="232"/>
      <c r="E147" s="92"/>
      <c r="F147" s="180"/>
    </row>
    <row r="148" spans="1:9">
      <c r="A148" s="32"/>
      <c r="B148" s="35"/>
      <c r="C148" s="13"/>
      <c r="D148" s="232">
        <v>0</v>
      </c>
      <c r="E148" s="92"/>
      <c r="F148" s="180"/>
      <c r="H148" s="107"/>
      <c r="I148" s="107"/>
    </row>
    <row r="149" spans="1:9" ht="10.5" thickBot="1">
      <c r="A149" s="32"/>
      <c r="B149" s="35"/>
      <c r="C149" s="13"/>
      <c r="D149" s="232">
        <v>0</v>
      </c>
      <c r="E149" s="92"/>
      <c r="F149" s="180"/>
      <c r="H149" s="107"/>
      <c r="I149" s="107"/>
    </row>
    <row r="150" spans="1:9" ht="18" customHeight="1" thickBot="1">
      <c r="A150" s="79" t="s">
        <v>1672</v>
      </c>
      <c r="B150" s="54"/>
      <c r="C150" s="28"/>
      <c r="D150" s="234"/>
      <c r="E150" s="197"/>
      <c r="F150" s="99">
        <f>SUM(F74:F149)</f>
        <v>0</v>
      </c>
    </row>
    <row r="151" spans="1:9">
      <c r="A151" s="52"/>
      <c r="B151" s="35"/>
      <c r="C151" s="8"/>
      <c r="D151" s="230"/>
      <c r="E151" s="187"/>
      <c r="F151" s="185"/>
    </row>
    <row r="152" spans="1:9">
      <c r="A152" s="43"/>
      <c r="B152" s="44"/>
      <c r="C152" s="72"/>
      <c r="D152" s="245"/>
      <c r="E152" s="187"/>
      <c r="F152" s="185"/>
    </row>
  </sheetData>
  <mergeCells count="2">
    <mergeCell ref="A73:E73"/>
    <mergeCell ref="A74:E74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  <rowBreaks count="1" manualBreakCount="1">
    <brk id="73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116"/>
  <sheetViews>
    <sheetView showZeros="0" view="pageBreakPreview" topLeftCell="A56" zoomScale="130" zoomScaleNormal="120" zoomScaleSheetLayoutView="130" zoomScalePageLayoutView="9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244" customWidth="1"/>
    <col min="5" max="5" width="12.73046875" style="216" customWidth="1"/>
    <col min="6" max="6" width="15" style="215" customWidth="1"/>
    <col min="7" max="7" width="9.1328125" style="10"/>
    <col min="8" max="8" width="9.1328125" style="117"/>
    <col min="9" max="10" width="9.1328125" style="123"/>
    <col min="11" max="11" width="9.1328125" style="117"/>
    <col min="12" max="245" width="9.1328125" style="10"/>
    <col min="246" max="246" width="6.86328125" style="10" customWidth="1"/>
    <col min="247" max="247" width="38" style="10" customWidth="1"/>
    <col min="248" max="248" width="10.265625" style="10" customWidth="1"/>
    <col min="249" max="249" width="13.73046875" style="10" customWidth="1"/>
    <col min="250" max="250" width="12.265625" style="10" customWidth="1"/>
    <col min="251" max="251" width="15.3984375" style="10" customWidth="1"/>
    <col min="252" max="252" width="13.1328125" style="10" customWidth="1"/>
    <col min="253" max="253" width="14.265625" style="10" customWidth="1"/>
    <col min="254" max="254" width="15.73046875" style="10" customWidth="1"/>
    <col min="255" max="255" width="15.86328125" style="10" customWidth="1"/>
    <col min="256" max="256" width="11.265625" style="10" customWidth="1"/>
    <col min="257" max="501" width="9.1328125" style="10"/>
    <col min="502" max="502" width="6.86328125" style="10" customWidth="1"/>
    <col min="503" max="503" width="38" style="10" customWidth="1"/>
    <col min="504" max="504" width="10.265625" style="10" customWidth="1"/>
    <col min="505" max="505" width="13.73046875" style="10" customWidth="1"/>
    <col min="506" max="506" width="12.265625" style="10" customWidth="1"/>
    <col min="507" max="507" width="15.3984375" style="10" customWidth="1"/>
    <col min="508" max="508" width="13.1328125" style="10" customWidth="1"/>
    <col min="509" max="509" width="14.265625" style="10" customWidth="1"/>
    <col min="510" max="510" width="15.73046875" style="10" customWidth="1"/>
    <col min="511" max="511" width="15.86328125" style="10" customWidth="1"/>
    <col min="512" max="512" width="11.265625" style="10" customWidth="1"/>
    <col min="513" max="757" width="9.1328125" style="10"/>
    <col min="758" max="758" width="6.86328125" style="10" customWidth="1"/>
    <col min="759" max="759" width="38" style="10" customWidth="1"/>
    <col min="760" max="760" width="10.265625" style="10" customWidth="1"/>
    <col min="761" max="761" width="13.73046875" style="10" customWidth="1"/>
    <col min="762" max="762" width="12.265625" style="10" customWidth="1"/>
    <col min="763" max="763" width="15.3984375" style="10" customWidth="1"/>
    <col min="764" max="764" width="13.1328125" style="10" customWidth="1"/>
    <col min="765" max="765" width="14.265625" style="10" customWidth="1"/>
    <col min="766" max="766" width="15.73046875" style="10" customWidth="1"/>
    <col min="767" max="767" width="15.86328125" style="10" customWidth="1"/>
    <col min="768" max="768" width="11.265625" style="10" customWidth="1"/>
    <col min="769" max="1013" width="9.1328125" style="10"/>
    <col min="1014" max="1014" width="6.86328125" style="10" customWidth="1"/>
    <col min="1015" max="1015" width="38" style="10" customWidth="1"/>
    <col min="1016" max="1016" width="10.265625" style="10" customWidth="1"/>
    <col min="1017" max="1017" width="13.73046875" style="10" customWidth="1"/>
    <col min="1018" max="1018" width="12.265625" style="10" customWidth="1"/>
    <col min="1019" max="1019" width="15.3984375" style="10" customWidth="1"/>
    <col min="1020" max="1020" width="13.1328125" style="10" customWidth="1"/>
    <col min="1021" max="1021" width="14.265625" style="10" customWidth="1"/>
    <col min="1022" max="1022" width="15.73046875" style="10" customWidth="1"/>
    <col min="1023" max="1023" width="15.86328125" style="10" customWidth="1"/>
    <col min="1024" max="1024" width="11.265625" style="10" customWidth="1"/>
    <col min="1025" max="1269" width="9.1328125" style="10"/>
    <col min="1270" max="1270" width="6.86328125" style="10" customWidth="1"/>
    <col min="1271" max="1271" width="38" style="10" customWidth="1"/>
    <col min="1272" max="1272" width="10.265625" style="10" customWidth="1"/>
    <col min="1273" max="1273" width="13.73046875" style="10" customWidth="1"/>
    <col min="1274" max="1274" width="12.265625" style="10" customWidth="1"/>
    <col min="1275" max="1275" width="15.3984375" style="10" customWidth="1"/>
    <col min="1276" max="1276" width="13.1328125" style="10" customWidth="1"/>
    <col min="1277" max="1277" width="14.265625" style="10" customWidth="1"/>
    <col min="1278" max="1278" width="15.73046875" style="10" customWidth="1"/>
    <col min="1279" max="1279" width="15.86328125" style="10" customWidth="1"/>
    <col min="1280" max="1280" width="11.265625" style="10" customWidth="1"/>
    <col min="1281" max="1525" width="9.1328125" style="10"/>
    <col min="1526" max="1526" width="6.86328125" style="10" customWidth="1"/>
    <col min="1527" max="1527" width="38" style="10" customWidth="1"/>
    <col min="1528" max="1528" width="10.265625" style="10" customWidth="1"/>
    <col min="1529" max="1529" width="13.73046875" style="10" customWidth="1"/>
    <col min="1530" max="1530" width="12.265625" style="10" customWidth="1"/>
    <col min="1531" max="1531" width="15.3984375" style="10" customWidth="1"/>
    <col min="1532" max="1532" width="13.1328125" style="10" customWidth="1"/>
    <col min="1533" max="1533" width="14.265625" style="10" customWidth="1"/>
    <col min="1534" max="1534" width="15.73046875" style="10" customWidth="1"/>
    <col min="1535" max="1535" width="15.86328125" style="10" customWidth="1"/>
    <col min="1536" max="1536" width="11.265625" style="10" customWidth="1"/>
    <col min="1537" max="1781" width="9.1328125" style="10"/>
    <col min="1782" max="1782" width="6.86328125" style="10" customWidth="1"/>
    <col min="1783" max="1783" width="38" style="10" customWidth="1"/>
    <col min="1784" max="1784" width="10.265625" style="10" customWidth="1"/>
    <col min="1785" max="1785" width="13.73046875" style="10" customWidth="1"/>
    <col min="1786" max="1786" width="12.265625" style="10" customWidth="1"/>
    <col min="1787" max="1787" width="15.3984375" style="10" customWidth="1"/>
    <col min="1788" max="1788" width="13.1328125" style="10" customWidth="1"/>
    <col min="1789" max="1789" width="14.265625" style="10" customWidth="1"/>
    <col min="1790" max="1790" width="15.73046875" style="10" customWidth="1"/>
    <col min="1791" max="1791" width="15.86328125" style="10" customWidth="1"/>
    <col min="1792" max="1792" width="11.265625" style="10" customWidth="1"/>
    <col min="1793" max="2037" width="9.1328125" style="10"/>
    <col min="2038" max="2038" width="6.86328125" style="10" customWidth="1"/>
    <col min="2039" max="2039" width="38" style="10" customWidth="1"/>
    <col min="2040" max="2040" width="10.265625" style="10" customWidth="1"/>
    <col min="2041" max="2041" width="13.73046875" style="10" customWidth="1"/>
    <col min="2042" max="2042" width="12.265625" style="10" customWidth="1"/>
    <col min="2043" max="2043" width="15.3984375" style="10" customWidth="1"/>
    <col min="2044" max="2044" width="13.1328125" style="10" customWidth="1"/>
    <col min="2045" max="2045" width="14.265625" style="10" customWidth="1"/>
    <col min="2046" max="2046" width="15.73046875" style="10" customWidth="1"/>
    <col min="2047" max="2047" width="15.86328125" style="10" customWidth="1"/>
    <col min="2048" max="2048" width="11.265625" style="10" customWidth="1"/>
    <col min="2049" max="2293" width="9.1328125" style="10"/>
    <col min="2294" max="2294" width="6.86328125" style="10" customWidth="1"/>
    <col min="2295" max="2295" width="38" style="10" customWidth="1"/>
    <col min="2296" max="2296" width="10.265625" style="10" customWidth="1"/>
    <col min="2297" max="2297" width="13.73046875" style="10" customWidth="1"/>
    <col min="2298" max="2298" width="12.265625" style="10" customWidth="1"/>
    <col min="2299" max="2299" width="15.3984375" style="10" customWidth="1"/>
    <col min="2300" max="2300" width="13.1328125" style="10" customWidth="1"/>
    <col min="2301" max="2301" width="14.265625" style="10" customWidth="1"/>
    <col min="2302" max="2302" width="15.73046875" style="10" customWidth="1"/>
    <col min="2303" max="2303" width="15.86328125" style="10" customWidth="1"/>
    <col min="2304" max="2304" width="11.265625" style="10" customWidth="1"/>
    <col min="2305" max="2549" width="9.1328125" style="10"/>
    <col min="2550" max="2550" width="6.86328125" style="10" customWidth="1"/>
    <col min="2551" max="2551" width="38" style="10" customWidth="1"/>
    <col min="2552" max="2552" width="10.265625" style="10" customWidth="1"/>
    <col min="2553" max="2553" width="13.73046875" style="10" customWidth="1"/>
    <col min="2554" max="2554" width="12.265625" style="10" customWidth="1"/>
    <col min="2555" max="2555" width="15.3984375" style="10" customWidth="1"/>
    <col min="2556" max="2556" width="13.1328125" style="10" customWidth="1"/>
    <col min="2557" max="2557" width="14.265625" style="10" customWidth="1"/>
    <col min="2558" max="2558" width="15.73046875" style="10" customWidth="1"/>
    <col min="2559" max="2559" width="15.86328125" style="10" customWidth="1"/>
    <col min="2560" max="2560" width="11.265625" style="10" customWidth="1"/>
    <col min="2561" max="2805" width="9.1328125" style="10"/>
    <col min="2806" max="2806" width="6.86328125" style="10" customWidth="1"/>
    <col min="2807" max="2807" width="38" style="10" customWidth="1"/>
    <col min="2808" max="2808" width="10.265625" style="10" customWidth="1"/>
    <col min="2809" max="2809" width="13.73046875" style="10" customWidth="1"/>
    <col min="2810" max="2810" width="12.265625" style="10" customWidth="1"/>
    <col min="2811" max="2811" width="15.3984375" style="10" customWidth="1"/>
    <col min="2812" max="2812" width="13.1328125" style="10" customWidth="1"/>
    <col min="2813" max="2813" width="14.265625" style="10" customWidth="1"/>
    <col min="2814" max="2814" width="15.73046875" style="10" customWidth="1"/>
    <col min="2815" max="2815" width="15.86328125" style="10" customWidth="1"/>
    <col min="2816" max="2816" width="11.265625" style="10" customWidth="1"/>
    <col min="2817" max="3061" width="9.1328125" style="10"/>
    <col min="3062" max="3062" width="6.86328125" style="10" customWidth="1"/>
    <col min="3063" max="3063" width="38" style="10" customWidth="1"/>
    <col min="3064" max="3064" width="10.265625" style="10" customWidth="1"/>
    <col min="3065" max="3065" width="13.73046875" style="10" customWidth="1"/>
    <col min="3066" max="3066" width="12.265625" style="10" customWidth="1"/>
    <col min="3067" max="3067" width="15.3984375" style="10" customWidth="1"/>
    <col min="3068" max="3068" width="13.1328125" style="10" customWidth="1"/>
    <col min="3069" max="3069" width="14.265625" style="10" customWidth="1"/>
    <col min="3070" max="3070" width="15.73046875" style="10" customWidth="1"/>
    <col min="3071" max="3071" width="15.86328125" style="10" customWidth="1"/>
    <col min="3072" max="3072" width="11.265625" style="10" customWidth="1"/>
    <col min="3073" max="3317" width="9.1328125" style="10"/>
    <col min="3318" max="3318" width="6.86328125" style="10" customWidth="1"/>
    <col min="3319" max="3319" width="38" style="10" customWidth="1"/>
    <col min="3320" max="3320" width="10.265625" style="10" customWidth="1"/>
    <col min="3321" max="3321" width="13.73046875" style="10" customWidth="1"/>
    <col min="3322" max="3322" width="12.265625" style="10" customWidth="1"/>
    <col min="3323" max="3323" width="15.3984375" style="10" customWidth="1"/>
    <col min="3324" max="3324" width="13.1328125" style="10" customWidth="1"/>
    <col min="3325" max="3325" width="14.265625" style="10" customWidth="1"/>
    <col min="3326" max="3326" width="15.73046875" style="10" customWidth="1"/>
    <col min="3327" max="3327" width="15.86328125" style="10" customWidth="1"/>
    <col min="3328" max="3328" width="11.265625" style="10" customWidth="1"/>
    <col min="3329" max="3573" width="9.1328125" style="10"/>
    <col min="3574" max="3574" width="6.86328125" style="10" customWidth="1"/>
    <col min="3575" max="3575" width="38" style="10" customWidth="1"/>
    <col min="3576" max="3576" width="10.265625" style="10" customWidth="1"/>
    <col min="3577" max="3577" width="13.73046875" style="10" customWidth="1"/>
    <col min="3578" max="3578" width="12.265625" style="10" customWidth="1"/>
    <col min="3579" max="3579" width="15.3984375" style="10" customWidth="1"/>
    <col min="3580" max="3580" width="13.1328125" style="10" customWidth="1"/>
    <col min="3581" max="3581" width="14.265625" style="10" customWidth="1"/>
    <col min="3582" max="3582" width="15.73046875" style="10" customWidth="1"/>
    <col min="3583" max="3583" width="15.86328125" style="10" customWidth="1"/>
    <col min="3584" max="3584" width="11.265625" style="10" customWidth="1"/>
    <col min="3585" max="3829" width="9.1328125" style="10"/>
    <col min="3830" max="3830" width="6.86328125" style="10" customWidth="1"/>
    <col min="3831" max="3831" width="38" style="10" customWidth="1"/>
    <col min="3832" max="3832" width="10.265625" style="10" customWidth="1"/>
    <col min="3833" max="3833" width="13.73046875" style="10" customWidth="1"/>
    <col min="3834" max="3834" width="12.265625" style="10" customWidth="1"/>
    <col min="3835" max="3835" width="15.3984375" style="10" customWidth="1"/>
    <col min="3836" max="3836" width="13.1328125" style="10" customWidth="1"/>
    <col min="3837" max="3837" width="14.265625" style="10" customWidth="1"/>
    <col min="3838" max="3838" width="15.73046875" style="10" customWidth="1"/>
    <col min="3839" max="3839" width="15.86328125" style="10" customWidth="1"/>
    <col min="3840" max="3840" width="11.265625" style="10" customWidth="1"/>
    <col min="3841" max="4085" width="9.1328125" style="10"/>
    <col min="4086" max="4086" width="6.86328125" style="10" customWidth="1"/>
    <col min="4087" max="4087" width="38" style="10" customWidth="1"/>
    <col min="4088" max="4088" width="10.265625" style="10" customWidth="1"/>
    <col min="4089" max="4089" width="13.73046875" style="10" customWidth="1"/>
    <col min="4090" max="4090" width="12.265625" style="10" customWidth="1"/>
    <col min="4091" max="4091" width="15.3984375" style="10" customWidth="1"/>
    <col min="4092" max="4092" width="13.1328125" style="10" customWidth="1"/>
    <col min="4093" max="4093" width="14.265625" style="10" customWidth="1"/>
    <col min="4094" max="4094" width="15.73046875" style="10" customWidth="1"/>
    <col min="4095" max="4095" width="15.86328125" style="10" customWidth="1"/>
    <col min="4096" max="4096" width="11.265625" style="10" customWidth="1"/>
    <col min="4097" max="4341" width="9.1328125" style="10"/>
    <col min="4342" max="4342" width="6.86328125" style="10" customWidth="1"/>
    <col min="4343" max="4343" width="38" style="10" customWidth="1"/>
    <col min="4344" max="4344" width="10.265625" style="10" customWidth="1"/>
    <col min="4345" max="4345" width="13.73046875" style="10" customWidth="1"/>
    <col min="4346" max="4346" width="12.265625" style="10" customWidth="1"/>
    <col min="4347" max="4347" width="15.3984375" style="10" customWidth="1"/>
    <col min="4348" max="4348" width="13.1328125" style="10" customWidth="1"/>
    <col min="4349" max="4349" width="14.265625" style="10" customWidth="1"/>
    <col min="4350" max="4350" width="15.73046875" style="10" customWidth="1"/>
    <col min="4351" max="4351" width="15.86328125" style="10" customWidth="1"/>
    <col min="4352" max="4352" width="11.265625" style="10" customWidth="1"/>
    <col min="4353" max="4597" width="9.1328125" style="10"/>
    <col min="4598" max="4598" width="6.86328125" style="10" customWidth="1"/>
    <col min="4599" max="4599" width="38" style="10" customWidth="1"/>
    <col min="4600" max="4600" width="10.265625" style="10" customWidth="1"/>
    <col min="4601" max="4601" width="13.73046875" style="10" customWidth="1"/>
    <col min="4602" max="4602" width="12.265625" style="10" customWidth="1"/>
    <col min="4603" max="4603" width="15.3984375" style="10" customWidth="1"/>
    <col min="4604" max="4604" width="13.1328125" style="10" customWidth="1"/>
    <col min="4605" max="4605" width="14.265625" style="10" customWidth="1"/>
    <col min="4606" max="4606" width="15.73046875" style="10" customWidth="1"/>
    <col min="4607" max="4607" width="15.86328125" style="10" customWidth="1"/>
    <col min="4608" max="4608" width="11.265625" style="10" customWidth="1"/>
    <col min="4609" max="4853" width="9.1328125" style="10"/>
    <col min="4854" max="4854" width="6.86328125" style="10" customWidth="1"/>
    <col min="4855" max="4855" width="38" style="10" customWidth="1"/>
    <col min="4856" max="4856" width="10.265625" style="10" customWidth="1"/>
    <col min="4857" max="4857" width="13.73046875" style="10" customWidth="1"/>
    <col min="4858" max="4858" width="12.265625" style="10" customWidth="1"/>
    <col min="4859" max="4859" width="15.3984375" style="10" customWidth="1"/>
    <col min="4860" max="4860" width="13.1328125" style="10" customWidth="1"/>
    <col min="4861" max="4861" width="14.265625" style="10" customWidth="1"/>
    <col min="4862" max="4862" width="15.73046875" style="10" customWidth="1"/>
    <col min="4863" max="4863" width="15.86328125" style="10" customWidth="1"/>
    <col min="4864" max="4864" width="11.265625" style="10" customWidth="1"/>
    <col min="4865" max="5109" width="9.1328125" style="10"/>
    <col min="5110" max="5110" width="6.86328125" style="10" customWidth="1"/>
    <col min="5111" max="5111" width="38" style="10" customWidth="1"/>
    <col min="5112" max="5112" width="10.265625" style="10" customWidth="1"/>
    <col min="5113" max="5113" width="13.73046875" style="10" customWidth="1"/>
    <col min="5114" max="5114" width="12.265625" style="10" customWidth="1"/>
    <col min="5115" max="5115" width="15.3984375" style="10" customWidth="1"/>
    <col min="5116" max="5116" width="13.1328125" style="10" customWidth="1"/>
    <col min="5117" max="5117" width="14.265625" style="10" customWidth="1"/>
    <col min="5118" max="5118" width="15.73046875" style="10" customWidth="1"/>
    <col min="5119" max="5119" width="15.86328125" style="10" customWidth="1"/>
    <col min="5120" max="5120" width="11.265625" style="10" customWidth="1"/>
    <col min="5121" max="5365" width="9.1328125" style="10"/>
    <col min="5366" max="5366" width="6.86328125" style="10" customWidth="1"/>
    <col min="5367" max="5367" width="38" style="10" customWidth="1"/>
    <col min="5368" max="5368" width="10.265625" style="10" customWidth="1"/>
    <col min="5369" max="5369" width="13.73046875" style="10" customWidth="1"/>
    <col min="5370" max="5370" width="12.265625" style="10" customWidth="1"/>
    <col min="5371" max="5371" width="15.3984375" style="10" customWidth="1"/>
    <col min="5372" max="5372" width="13.1328125" style="10" customWidth="1"/>
    <col min="5373" max="5373" width="14.265625" style="10" customWidth="1"/>
    <col min="5374" max="5374" width="15.73046875" style="10" customWidth="1"/>
    <col min="5375" max="5375" width="15.86328125" style="10" customWidth="1"/>
    <col min="5376" max="5376" width="11.265625" style="10" customWidth="1"/>
    <col min="5377" max="5621" width="9.1328125" style="10"/>
    <col min="5622" max="5622" width="6.86328125" style="10" customWidth="1"/>
    <col min="5623" max="5623" width="38" style="10" customWidth="1"/>
    <col min="5624" max="5624" width="10.265625" style="10" customWidth="1"/>
    <col min="5625" max="5625" width="13.73046875" style="10" customWidth="1"/>
    <col min="5626" max="5626" width="12.265625" style="10" customWidth="1"/>
    <col min="5627" max="5627" width="15.3984375" style="10" customWidth="1"/>
    <col min="5628" max="5628" width="13.1328125" style="10" customWidth="1"/>
    <col min="5629" max="5629" width="14.265625" style="10" customWidth="1"/>
    <col min="5630" max="5630" width="15.73046875" style="10" customWidth="1"/>
    <col min="5631" max="5631" width="15.86328125" style="10" customWidth="1"/>
    <col min="5632" max="5632" width="11.265625" style="10" customWidth="1"/>
    <col min="5633" max="5877" width="9.1328125" style="10"/>
    <col min="5878" max="5878" width="6.86328125" style="10" customWidth="1"/>
    <col min="5879" max="5879" width="38" style="10" customWidth="1"/>
    <col min="5880" max="5880" width="10.265625" style="10" customWidth="1"/>
    <col min="5881" max="5881" width="13.73046875" style="10" customWidth="1"/>
    <col min="5882" max="5882" width="12.265625" style="10" customWidth="1"/>
    <col min="5883" max="5883" width="15.3984375" style="10" customWidth="1"/>
    <col min="5884" max="5884" width="13.1328125" style="10" customWidth="1"/>
    <col min="5885" max="5885" width="14.265625" style="10" customWidth="1"/>
    <col min="5886" max="5886" width="15.73046875" style="10" customWidth="1"/>
    <col min="5887" max="5887" width="15.86328125" style="10" customWidth="1"/>
    <col min="5888" max="5888" width="11.265625" style="10" customWidth="1"/>
    <col min="5889" max="6133" width="9.1328125" style="10"/>
    <col min="6134" max="6134" width="6.86328125" style="10" customWidth="1"/>
    <col min="6135" max="6135" width="38" style="10" customWidth="1"/>
    <col min="6136" max="6136" width="10.265625" style="10" customWidth="1"/>
    <col min="6137" max="6137" width="13.73046875" style="10" customWidth="1"/>
    <col min="6138" max="6138" width="12.265625" style="10" customWidth="1"/>
    <col min="6139" max="6139" width="15.3984375" style="10" customWidth="1"/>
    <col min="6140" max="6140" width="13.1328125" style="10" customWidth="1"/>
    <col min="6141" max="6141" width="14.265625" style="10" customWidth="1"/>
    <col min="6142" max="6142" width="15.73046875" style="10" customWidth="1"/>
    <col min="6143" max="6143" width="15.86328125" style="10" customWidth="1"/>
    <col min="6144" max="6144" width="11.265625" style="10" customWidth="1"/>
    <col min="6145" max="6389" width="9.1328125" style="10"/>
    <col min="6390" max="6390" width="6.86328125" style="10" customWidth="1"/>
    <col min="6391" max="6391" width="38" style="10" customWidth="1"/>
    <col min="6392" max="6392" width="10.265625" style="10" customWidth="1"/>
    <col min="6393" max="6393" width="13.73046875" style="10" customWidth="1"/>
    <col min="6394" max="6394" width="12.265625" style="10" customWidth="1"/>
    <col min="6395" max="6395" width="15.3984375" style="10" customWidth="1"/>
    <col min="6396" max="6396" width="13.1328125" style="10" customWidth="1"/>
    <col min="6397" max="6397" width="14.265625" style="10" customWidth="1"/>
    <col min="6398" max="6398" width="15.73046875" style="10" customWidth="1"/>
    <col min="6399" max="6399" width="15.86328125" style="10" customWidth="1"/>
    <col min="6400" max="6400" width="11.265625" style="10" customWidth="1"/>
    <col min="6401" max="6645" width="9.1328125" style="10"/>
    <col min="6646" max="6646" width="6.86328125" style="10" customWidth="1"/>
    <col min="6647" max="6647" width="38" style="10" customWidth="1"/>
    <col min="6648" max="6648" width="10.265625" style="10" customWidth="1"/>
    <col min="6649" max="6649" width="13.73046875" style="10" customWidth="1"/>
    <col min="6650" max="6650" width="12.265625" style="10" customWidth="1"/>
    <col min="6651" max="6651" width="15.3984375" style="10" customWidth="1"/>
    <col min="6652" max="6652" width="13.1328125" style="10" customWidth="1"/>
    <col min="6653" max="6653" width="14.265625" style="10" customWidth="1"/>
    <col min="6654" max="6654" width="15.73046875" style="10" customWidth="1"/>
    <col min="6655" max="6655" width="15.86328125" style="10" customWidth="1"/>
    <col min="6656" max="6656" width="11.265625" style="10" customWidth="1"/>
    <col min="6657" max="6901" width="9.1328125" style="10"/>
    <col min="6902" max="6902" width="6.86328125" style="10" customWidth="1"/>
    <col min="6903" max="6903" width="38" style="10" customWidth="1"/>
    <col min="6904" max="6904" width="10.265625" style="10" customWidth="1"/>
    <col min="6905" max="6905" width="13.73046875" style="10" customWidth="1"/>
    <col min="6906" max="6906" width="12.265625" style="10" customWidth="1"/>
    <col min="6907" max="6907" width="15.3984375" style="10" customWidth="1"/>
    <col min="6908" max="6908" width="13.1328125" style="10" customWidth="1"/>
    <col min="6909" max="6909" width="14.265625" style="10" customWidth="1"/>
    <col min="6910" max="6910" width="15.73046875" style="10" customWidth="1"/>
    <col min="6911" max="6911" width="15.86328125" style="10" customWidth="1"/>
    <col min="6912" max="6912" width="11.265625" style="10" customWidth="1"/>
    <col min="6913" max="7157" width="9.1328125" style="10"/>
    <col min="7158" max="7158" width="6.86328125" style="10" customWidth="1"/>
    <col min="7159" max="7159" width="38" style="10" customWidth="1"/>
    <col min="7160" max="7160" width="10.265625" style="10" customWidth="1"/>
    <col min="7161" max="7161" width="13.73046875" style="10" customWidth="1"/>
    <col min="7162" max="7162" width="12.265625" style="10" customWidth="1"/>
    <col min="7163" max="7163" width="15.3984375" style="10" customWidth="1"/>
    <col min="7164" max="7164" width="13.1328125" style="10" customWidth="1"/>
    <col min="7165" max="7165" width="14.265625" style="10" customWidth="1"/>
    <col min="7166" max="7166" width="15.73046875" style="10" customWidth="1"/>
    <col min="7167" max="7167" width="15.86328125" style="10" customWidth="1"/>
    <col min="7168" max="7168" width="11.265625" style="10" customWidth="1"/>
    <col min="7169" max="7413" width="9.1328125" style="10"/>
    <col min="7414" max="7414" width="6.86328125" style="10" customWidth="1"/>
    <col min="7415" max="7415" width="38" style="10" customWidth="1"/>
    <col min="7416" max="7416" width="10.265625" style="10" customWidth="1"/>
    <col min="7417" max="7417" width="13.73046875" style="10" customWidth="1"/>
    <col min="7418" max="7418" width="12.265625" style="10" customWidth="1"/>
    <col min="7419" max="7419" width="15.3984375" style="10" customWidth="1"/>
    <col min="7420" max="7420" width="13.1328125" style="10" customWidth="1"/>
    <col min="7421" max="7421" width="14.265625" style="10" customWidth="1"/>
    <col min="7422" max="7422" width="15.73046875" style="10" customWidth="1"/>
    <col min="7423" max="7423" width="15.86328125" style="10" customWidth="1"/>
    <col min="7424" max="7424" width="11.265625" style="10" customWidth="1"/>
    <col min="7425" max="7669" width="9.1328125" style="10"/>
    <col min="7670" max="7670" width="6.86328125" style="10" customWidth="1"/>
    <col min="7671" max="7671" width="38" style="10" customWidth="1"/>
    <col min="7672" max="7672" width="10.265625" style="10" customWidth="1"/>
    <col min="7673" max="7673" width="13.73046875" style="10" customWidth="1"/>
    <col min="7674" max="7674" width="12.265625" style="10" customWidth="1"/>
    <col min="7675" max="7675" width="15.3984375" style="10" customWidth="1"/>
    <col min="7676" max="7676" width="13.1328125" style="10" customWidth="1"/>
    <col min="7677" max="7677" width="14.265625" style="10" customWidth="1"/>
    <col min="7678" max="7678" width="15.73046875" style="10" customWidth="1"/>
    <col min="7679" max="7679" width="15.86328125" style="10" customWidth="1"/>
    <col min="7680" max="7680" width="11.265625" style="10" customWidth="1"/>
    <col min="7681" max="7925" width="9.1328125" style="10"/>
    <col min="7926" max="7926" width="6.86328125" style="10" customWidth="1"/>
    <col min="7927" max="7927" width="38" style="10" customWidth="1"/>
    <col min="7928" max="7928" width="10.265625" style="10" customWidth="1"/>
    <col min="7929" max="7929" width="13.73046875" style="10" customWidth="1"/>
    <col min="7930" max="7930" width="12.265625" style="10" customWidth="1"/>
    <col min="7931" max="7931" width="15.3984375" style="10" customWidth="1"/>
    <col min="7932" max="7932" width="13.1328125" style="10" customWidth="1"/>
    <col min="7933" max="7933" width="14.265625" style="10" customWidth="1"/>
    <col min="7934" max="7934" width="15.73046875" style="10" customWidth="1"/>
    <col min="7935" max="7935" width="15.86328125" style="10" customWidth="1"/>
    <col min="7936" max="7936" width="11.265625" style="10" customWidth="1"/>
    <col min="7937" max="8181" width="9.1328125" style="10"/>
    <col min="8182" max="8182" width="6.86328125" style="10" customWidth="1"/>
    <col min="8183" max="8183" width="38" style="10" customWidth="1"/>
    <col min="8184" max="8184" width="10.265625" style="10" customWidth="1"/>
    <col min="8185" max="8185" width="13.73046875" style="10" customWidth="1"/>
    <col min="8186" max="8186" width="12.265625" style="10" customWidth="1"/>
    <col min="8187" max="8187" width="15.3984375" style="10" customWidth="1"/>
    <col min="8188" max="8188" width="13.1328125" style="10" customWidth="1"/>
    <col min="8189" max="8189" width="14.265625" style="10" customWidth="1"/>
    <col min="8190" max="8190" width="15.73046875" style="10" customWidth="1"/>
    <col min="8191" max="8191" width="15.86328125" style="10" customWidth="1"/>
    <col min="8192" max="8192" width="11.265625" style="10" customWidth="1"/>
    <col min="8193" max="8437" width="9.1328125" style="10"/>
    <col min="8438" max="8438" width="6.86328125" style="10" customWidth="1"/>
    <col min="8439" max="8439" width="38" style="10" customWidth="1"/>
    <col min="8440" max="8440" width="10.265625" style="10" customWidth="1"/>
    <col min="8441" max="8441" width="13.73046875" style="10" customWidth="1"/>
    <col min="8442" max="8442" width="12.265625" style="10" customWidth="1"/>
    <col min="8443" max="8443" width="15.3984375" style="10" customWidth="1"/>
    <col min="8444" max="8444" width="13.1328125" style="10" customWidth="1"/>
    <col min="8445" max="8445" width="14.265625" style="10" customWidth="1"/>
    <col min="8446" max="8446" width="15.73046875" style="10" customWidth="1"/>
    <col min="8447" max="8447" width="15.86328125" style="10" customWidth="1"/>
    <col min="8448" max="8448" width="11.265625" style="10" customWidth="1"/>
    <col min="8449" max="8693" width="9.1328125" style="10"/>
    <col min="8694" max="8694" width="6.86328125" style="10" customWidth="1"/>
    <col min="8695" max="8695" width="38" style="10" customWidth="1"/>
    <col min="8696" max="8696" width="10.265625" style="10" customWidth="1"/>
    <col min="8697" max="8697" width="13.73046875" style="10" customWidth="1"/>
    <col min="8698" max="8698" width="12.265625" style="10" customWidth="1"/>
    <col min="8699" max="8699" width="15.3984375" style="10" customWidth="1"/>
    <col min="8700" max="8700" width="13.1328125" style="10" customWidth="1"/>
    <col min="8701" max="8701" width="14.265625" style="10" customWidth="1"/>
    <col min="8702" max="8702" width="15.73046875" style="10" customWidth="1"/>
    <col min="8703" max="8703" width="15.86328125" style="10" customWidth="1"/>
    <col min="8704" max="8704" width="11.265625" style="10" customWidth="1"/>
    <col min="8705" max="8949" width="9.1328125" style="10"/>
    <col min="8950" max="8950" width="6.86328125" style="10" customWidth="1"/>
    <col min="8951" max="8951" width="38" style="10" customWidth="1"/>
    <col min="8952" max="8952" width="10.265625" style="10" customWidth="1"/>
    <col min="8953" max="8953" width="13.73046875" style="10" customWidth="1"/>
    <col min="8954" max="8954" width="12.265625" style="10" customWidth="1"/>
    <col min="8955" max="8955" width="15.3984375" style="10" customWidth="1"/>
    <col min="8956" max="8956" width="13.1328125" style="10" customWidth="1"/>
    <col min="8957" max="8957" width="14.265625" style="10" customWidth="1"/>
    <col min="8958" max="8958" width="15.73046875" style="10" customWidth="1"/>
    <col min="8959" max="8959" width="15.86328125" style="10" customWidth="1"/>
    <col min="8960" max="8960" width="11.265625" style="10" customWidth="1"/>
    <col min="8961" max="9205" width="9.1328125" style="10"/>
    <col min="9206" max="9206" width="6.86328125" style="10" customWidth="1"/>
    <col min="9207" max="9207" width="38" style="10" customWidth="1"/>
    <col min="9208" max="9208" width="10.265625" style="10" customWidth="1"/>
    <col min="9209" max="9209" width="13.73046875" style="10" customWidth="1"/>
    <col min="9210" max="9210" width="12.265625" style="10" customWidth="1"/>
    <col min="9211" max="9211" width="15.3984375" style="10" customWidth="1"/>
    <col min="9212" max="9212" width="13.1328125" style="10" customWidth="1"/>
    <col min="9213" max="9213" width="14.265625" style="10" customWidth="1"/>
    <col min="9214" max="9214" width="15.73046875" style="10" customWidth="1"/>
    <col min="9215" max="9215" width="15.86328125" style="10" customWidth="1"/>
    <col min="9216" max="9216" width="11.265625" style="10" customWidth="1"/>
    <col min="9217" max="9461" width="9.1328125" style="10"/>
    <col min="9462" max="9462" width="6.86328125" style="10" customWidth="1"/>
    <col min="9463" max="9463" width="38" style="10" customWidth="1"/>
    <col min="9464" max="9464" width="10.265625" style="10" customWidth="1"/>
    <col min="9465" max="9465" width="13.73046875" style="10" customWidth="1"/>
    <col min="9466" max="9466" width="12.265625" style="10" customWidth="1"/>
    <col min="9467" max="9467" width="15.3984375" style="10" customWidth="1"/>
    <col min="9468" max="9468" width="13.1328125" style="10" customWidth="1"/>
    <col min="9469" max="9469" width="14.265625" style="10" customWidth="1"/>
    <col min="9470" max="9470" width="15.73046875" style="10" customWidth="1"/>
    <col min="9471" max="9471" width="15.86328125" style="10" customWidth="1"/>
    <col min="9472" max="9472" width="11.265625" style="10" customWidth="1"/>
    <col min="9473" max="9717" width="9.1328125" style="10"/>
    <col min="9718" max="9718" width="6.86328125" style="10" customWidth="1"/>
    <col min="9719" max="9719" width="38" style="10" customWidth="1"/>
    <col min="9720" max="9720" width="10.265625" style="10" customWidth="1"/>
    <col min="9721" max="9721" width="13.73046875" style="10" customWidth="1"/>
    <col min="9722" max="9722" width="12.265625" style="10" customWidth="1"/>
    <col min="9723" max="9723" width="15.3984375" style="10" customWidth="1"/>
    <col min="9724" max="9724" width="13.1328125" style="10" customWidth="1"/>
    <col min="9725" max="9725" width="14.265625" style="10" customWidth="1"/>
    <col min="9726" max="9726" width="15.73046875" style="10" customWidth="1"/>
    <col min="9727" max="9727" width="15.86328125" style="10" customWidth="1"/>
    <col min="9728" max="9728" width="11.265625" style="10" customWidth="1"/>
    <col min="9729" max="9973" width="9.1328125" style="10"/>
    <col min="9974" max="9974" width="6.86328125" style="10" customWidth="1"/>
    <col min="9975" max="9975" width="38" style="10" customWidth="1"/>
    <col min="9976" max="9976" width="10.265625" style="10" customWidth="1"/>
    <col min="9977" max="9977" width="13.73046875" style="10" customWidth="1"/>
    <col min="9978" max="9978" width="12.265625" style="10" customWidth="1"/>
    <col min="9979" max="9979" width="15.3984375" style="10" customWidth="1"/>
    <col min="9980" max="9980" width="13.1328125" style="10" customWidth="1"/>
    <col min="9981" max="9981" width="14.265625" style="10" customWidth="1"/>
    <col min="9982" max="9982" width="15.73046875" style="10" customWidth="1"/>
    <col min="9983" max="9983" width="15.86328125" style="10" customWidth="1"/>
    <col min="9984" max="9984" width="11.265625" style="10" customWidth="1"/>
    <col min="9985" max="10229" width="9.1328125" style="10"/>
    <col min="10230" max="10230" width="6.86328125" style="10" customWidth="1"/>
    <col min="10231" max="10231" width="38" style="10" customWidth="1"/>
    <col min="10232" max="10232" width="10.265625" style="10" customWidth="1"/>
    <col min="10233" max="10233" width="13.73046875" style="10" customWidth="1"/>
    <col min="10234" max="10234" width="12.265625" style="10" customWidth="1"/>
    <col min="10235" max="10235" width="15.3984375" style="10" customWidth="1"/>
    <col min="10236" max="10236" width="13.1328125" style="10" customWidth="1"/>
    <col min="10237" max="10237" width="14.265625" style="10" customWidth="1"/>
    <col min="10238" max="10238" width="15.73046875" style="10" customWidth="1"/>
    <col min="10239" max="10239" width="15.86328125" style="10" customWidth="1"/>
    <col min="10240" max="10240" width="11.265625" style="10" customWidth="1"/>
    <col min="10241" max="10485" width="9.1328125" style="10"/>
    <col min="10486" max="10486" width="6.86328125" style="10" customWidth="1"/>
    <col min="10487" max="10487" width="38" style="10" customWidth="1"/>
    <col min="10488" max="10488" width="10.265625" style="10" customWidth="1"/>
    <col min="10489" max="10489" width="13.73046875" style="10" customWidth="1"/>
    <col min="10490" max="10490" width="12.265625" style="10" customWidth="1"/>
    <col min="10491" max="10491" width="15.3984375" style="10" customWidth="1"/>
    <col min="10492" max="10492" width="13.1328125" style="10" customWidth="1"/>
    <col min="10493" max="10493" width="14.265625" style="10" customWidth="1"/>
    <col min="10494" max="10494" width="15.73046875" style="10" customWidth="1"/>
    <col min="10495" max="10495" width="15.86328125" style="10" customWidth="1"/>
    <col min="10496" max="10496" width="11.265625" style="10" customWidth="1"/>
    <col min="10497" max="10741" width="9.1328125" style="10"/>
    <col min="10742" max="10742" width="6.86328125" style="10" customWidth="1"/>
    <col min="10743" max="10743" width="38" style="10" customWidth="1"/>
    <col min="10744" max="10744" width="10.265625" style="10" customWidth="1"/>
    <col min="10745" max="10745" width="13.73046875" style="10" customWidth="1"/>
    <col min="10746" max="10746" width="12.265625" style="10" customWidth="1"/>
    <col min="10747" max="10747" width="15.3984375" style="10" customWidth="1"/>
    <col min="10748" max="10748" width="13.1328125" style="10" customWidth="1"/>
    <col min="10749" max="10749" width="14.265625" style="10" customWidth="1"/>
    <col min="10750" max="10750" width="15.73046875" style="10" customWidth="1"/>
    <col min="10751" max="10751" width="15.86328125" style="10" customWidth="1"/>
    <col min="10752" max="10752" width="11.265625" style="10" customWidth="1"/>
    <col min="10753" max="10997" width="9.1328125" style="10"/>
    <col min="10998" max="10998" width="6.86328125" style="10" customWidth="1"/>
    <col min="10999" max="10999" width="38" style="10" customWidth="1"/>
    <col min="11000" max="11000" width="10.265625" style="10" customWidth="1"/>
    <col min="11001" max="11001" width="13.73046875" style="10" customWidth="1"/>
    <col min="11002" max="11002" width="12.265625" style="10" customWidth="1"/>
    <col min="11003" max="11003" width="15.3984375" style="10" customWidth="1"/>
    <col min="11004" max="11004" width="13.1328125" style="10" customWidth="1"/>
    <col min="11005" max="11005" width="14.265625" style="10" customWidth="1"/>
    <col min="11006" max="11006" width="15.73046875" style="10" customWidth="1"/>
    <col min="11007" max="11007" width="15.86328125" style="10" customWidth="1"/>
    <col min="11008" max="11008" width="11.265625" style="10" customWidth="1"/>
    <col min="11009" max="11253" width="9.1328125" style="10"/>
    <col min="11254" max="11254" width="6.86328125" style="10" customWidth="1"/>
    <col min="11255" max="11255" width="38" style="10" customWidth="1"/>
    <col min="11256" max="11256" width="10.265625" style="10" customWidth="1"/>
    <col min="11257" max="11257" width="13.73046875" style="10" customWidth="1"/>
    <col min="11258" max="11258" width="12.265625" style="10" customWidth="1"/>
    <col min="11259" max="11259" width="15.3984375" style="10" customWidth="1"/>
    <col min="11260" max="11260" width="13.1328125" style="10" customWidth="1"/>
    <col min="11261" max="11261" width="14.265625" style="10" customWidth="1"/>
    <col min="11262" max="11262" width="15.73046875" style="10" customWidth="1"/>
    <col min="11263" max="11263" width="15.86328125" style="10" customWidth="1"/>
    <col min="11264" max="11264" width="11.265625" style="10" customWidth="1"/>
    <col min="11265" max="11509" width="9.1328125" style="10"/>
    <col min="11510" max="11510" width="6.86328125" style="10" customWidth="1"/>
    <col min="11511" max="11511" width="38" style="10" customWidth="1"/>
    <col min="11512" max="11512" width="10.265625" style="10" customWidth="1"/>
    <col min="11513" max="11513" width="13.73046875" style="10" customWidth="1"/>
    <col min="11514" max="11514" width="12.265625" style="10" customWidth="1"/>
    <col min="11515" max="11515" width="15.3984375" style="10" customWidth="1"/>
    <col min="11516" max="11516" width="13.1328125" style="10" customWidth="1"/>
    <col min="11517" max="11517" width="14.265625" style="10" customWidth="1"/>
    <col min="11518" max="11518" width="15.73046875" style="10" customWidth="1"/>
    <col min="11519" max="11519" width="15.86328125" style="10" customWidth="1"/>
    <col min="11520" max="11520" width="11.265625" style="10" customWidth="1"/>
    <col min="11521" max="11765" width="9.1328125" style="10"/>
    <col min="11766" max="11766" width="6.86328125" style="10" customWidth="1"/>
    <col min="11767" max="11767" width="38" style="10" customWidth="1"/>
    <col min="11768" max="11768" width="10.265625" style="10" customWidth="1"/>
    <col min="11769" max="11769" width="13.73046875" style="10" customWidth="1"/>
    <col min="11770" max="11770" width="12.265625" style="10" customWidth="1"/>
    <col min="11771" max="11771" width="15.3984375" style="10" customWidth="1"/>
    <col min="11772" max="11772" width="13.1328125" style="10" customWidth="1"/>
    <col min="11773" max="11773" width="14.265625" style="10" customWidth="1"/>
    <col min="11774" max="11774" width="15.73046875" style="10" customWidth="1"/>
    <col min="11775" max="11775" width="15.86328125" style="10" customWidth="1"/>
    <col min="11776" max="11776" width="11.265625" style="10" customWidth="1"/>
    <col min="11777" max="12021" width="9.1328125" style="10"/>
    <col min="12022" max="12022" width="6.86328125" style="10" customWidth="1"/>
    <col min="12023" max="12023" width="38" style="10" customWidth="1"/>
    <col min="12024" max="12024" width="10.265625" style="10" customWidth="1"/>
    <col min="12025" max="12025" width="13.73046875" style="10" customWidth="1"/>
    <col min="12026" max="12026" width="12.265625" style="10" customWidth="1"/>
    <col min="12027" max="12027" width="15.3984375" style="10" customWidth="1"/>
    <col min="12028" max="12028" width="13.1328125" style="10" customWidth="1"/>
    <col min="12029" max="12029" width="14.265625" style="10" customWidth="1"/>
    <col min="12030" max="12030" width="15.73046875" style="10" customWidth="1"/>
    <col min="12031" max="12031" width="15.86328125" style="10" customWidth="1"/>
    <col min="12032" max="12032" width="11.265625" style="10" customWidth="1"/>
    <col min="12033" max="12277" width="9.1328125" style="10"/>
    <col min="12278" max="12278" width="6.86328125" style="10" customWidth="1"/>
    <col min="12279" max="12279" width="38" style="10" customWidth="1"/>
    <col min="12280" max="12280" width="10.265625" style="10" customWidth="1"/>
    <col min="12281" max="12281" width="13.73046875" style="10" customWidth="1"/>
    <col min="12282" max="12282" width="12.265625" style="10" customWidth="1"/>
    <col min="12283" max="12283" width="15.3984375" style="10" customWidth="1"/>
    <col min="12284" max="12284" width="13.1328125" style="10" customWidth="1"/>
    <col min="12285" max="12285" width="14.265625" style="10" customWidth="1"/>
    <col min="12286" max="12286" width="15.73046875" style="10" customWidth="1"/>
    <col min="12287" max="12287" width="15.86328125" style="10" customWidth="1"/>
    <col min="12288" max="12288" width="11.265625" style="10" customWidth="1"/>
    <col min="12289" max="12533" width="9.1328125" style="10"/>
    <col min="12534" max="12534" width="6.86328125" style="10" customWidth="1"/>
    <col min="12535" max="12535" width="38" style="10" customWidth="1"/>
    <col min="12536" max="12536" width="10.265625" style="10" customWidth="1"/>
    <col min="12537" max="12537" width="13.73046875" style="10" customWidth="1"/>
    <col min="12538" max="12538" width="12.265625" style="10" customWidth="1"/>
    <col min="12539" max="12539" width="15.3984375" style="10" customWidth="1"/>
    <col min="12540" max="12540" width="13.1328125" style="10" customWidth="1"/>
    <col min="12541" max="12541" width="14.265625" style="10" customWidth="1"/>
    <col min="12542" max="12542" width="15.73046875" style="10" customWidth="1"/>
    <col min="12543" max="12543" width="15.86328125" style="10" customWidth="1"/>
    <col min="12544" max="12544" width="11.265625" style="10" customWidth="1"/>
    <col min="12545" max="12789" width="9.1328125" style="10"/>
    <col min="12790" max="12790" width="6.86328125" style="10" customWidth="1"/>
    <col min="12791" max="12791" width="38" style="10" customWidth="1"/>
    <col min="12792" max="12792" width="10.265625" style="10" customWidth="1"/>
    <col min="12793" max="12793" width="13.73046875" style="10" customWidth="1"/>
    <col min="12794" max="12794" width="12.265625" style="10" customWidth="1"/>
    <col min="12795" max="12795" width="15.3984375" style="10" customWidth="1"/>
    <col min="12796" max="12796" width="13.1328125" style="10" customWidth="1"/>
    <col min="12797" max="12797" width="14.265625" style="10" customWidth="1"/>
    <col min="12798" max="12798" width="15.73046875" style="10" customWidth="1"/>
    <col min="12799" max="12799" width="15.86328125" style="10" customWidth="1"/>
    <col min="12800" max="12800" width="11.265625" style="10" customWidth="1"/>
    <col min="12801" max="13045" width="9.1328125" style="10"/>
    <col min="13046" max="13046" width="6.86328125" style="10" customWidth="1"/>
    <col min="13047" max="13047" width="38" style="10" customWidth="1"/>
    <col min="13048" max="13048" width="10.265625" style="10" customWidth="1"/>
    <col min="13049" max="13049" width="13.73046875" style="10" customWidth="1"/>
    <col min="13050" max="13050" width="12.265625" style="10" customWidth="1"/>
    <col min="13051" max="13051" width="15.3984375" style="10" customWidth="1"/>
    <col min="13052" max="13052" width="13.1328125" style="10" customWidth="1"/>
    <col min="13053" max="13053" width="14.265625" style="10" customWidth="1"/>
    <col min="13054" max="13054" width="15.73046875" style="10" customWidth="1"/>
    <col min="13055" max="13055" width="15.86328125" style="10" customWidth="1"/>
    <col min="13056" max="13056" width="11.265625" style="10" customWidth="1"/>
    <col min="13057" max="13301" width="9.1328125" style="10"/>
    <col min="13302" max="13302" width="6.86328125" style="10" customWidth="1"/>
    <col min="13303" max="13303" width="38" style="10" customWidth="1"/>
    <col min="13304" max="13304" width="10.265625" style="10" customWidth="1"/>
    <col min="13305" max="13305" width="13.73046875" style="10" customWidth="1"/>
    <col min="13306" max="13306" width="12.265625" style="10" customWidth="1"/>
    <col min="13307" max="13307" width="15.3984375" style="10" customWidth="1"/>
    <col min="13308" max="13308" width="13.1328125" style="10" customWidth="1"/>
    <col min="13309" max="13309" width="14.265625" style="10" customWidth="1"/>
    <col min="13310" max="13310" width="15.73046875" style="10" customWidth="1"/>
    <col min="13311" max="13311" width="15.86328125" style="10" customWidth="1"/>
    <col min="13312" max="13312" width="11.265625" style="10" customWidth="1"/>
    <col min="13313" max="13557" width="9.1328125" style="10"/>
    <col min="13558" max="13558" width="6.86328125" style="10" customWidth="1"/>
    <col min="13559" max="13559" width="38" style="10" customWidth="1"/>
    <col min="13560" max="13560" width="10.265625" style="10" customWidth="1"/>
    <col min="13561" max="13561" width="13.73046875" style="10" customWidth="1"/>
    <col min="13562" max="13562" width="12.265625" style="10" customWidth="1"/>
    <col min="13563" max="13563" width="15.3984375" style="10" customWidth="1"/>
    <col min="13564" max="13564" width="13.1328125" style="10" customWidth="1"/>
    <col min="13565" max="13565" width="14.265625" style="10" customWidth="1"/>
    <col min="13566" max="13566" width="15.73046875" style="10" customWidth="1"/>
    <col min="13567" max="13567" width="15.86328125" style="10" customWidth="1"/>
    <col min="13568" max="13568" width="11.265625" style="10" customWidth="1"/>
    <col min="13569" max="13813" width="9.1328125" style="10"/>
    <col min="13814" max="13814" width="6.86328125" style="10" customWidth="1"/>
    <col min="13815" max="13815" width="38" style="10" customWidth="1"/>
    <col min="13816" max="13816" width="10.265625" style="10" customWidth="1"/>
    <col min="13817" max="13817" width="13.73046875" style="10" customWidth="1"/>
    <col min="13818" max="13818" width="12.265625" style="10" customWidth="1"/>
    <col min="13819" max="13819" width="15.3984375" style="10" customWidth="1"/>
    <col min="13820" max="13820" width="13.1328125" style="10" customWidth="1"/>
    <col min="13821" max="13821" width="14.265625" style="10" customWidth="1"/>
    <col min="13822" max="13822" width="15.73046875" style="10" customWidth="1"/>
    <col min="13823" max="13823" width="15.86328125" style="10" customWidth="1"/>
    <col min="13824" max="13824" width="11.265625" style="10" customWidth="1"/>
    <col min="13825" max="14069" width="9.1328125" style="10"/>
    <col min="14070" max="14070" width="6.86328125" style="10" customWidth="1"/>
    <col min="14071" max="14071" width="38" style="10" customWidth="1"/>
    <col min="14072" max="14072" width="10.265625" style="10" customWidth="1"/>
    <col min="14073" max="14073" width="13.73046875" style="10" customWidth="1"/>
    <col min="14074" max="14074" width="12.265625" style="10" customWidth="1"/>
    <col min="14075" max="14075" width="15.3984375" style="10" customWidth="1"/>
    <col min="14076" max="14076" width="13.1328125" style="10" customWidth="1"/>
    <col min="14077" max="14077" width="14.265625" style="10" customWidth="1"/>
    <col min="14078" max="14078" width="15.73046875" style="10" customWidth="1"/>
    <col min="14079" max="14079" width="15.86328125" style="10" customWidth="1"/>
    <col min="14080" max="14080" width="11.265625" style="10" customWidth="1"/>
    <col min="14081" max="14325" width="9.1328125" style="10"/>
    <col min="14326" max="14326" width="6.86328125" style="10" customWidth="1"/>
    <col min="14327" max="14327" width="38" style="10" customWidth="1"/>
    <col min="14328" max="14328" width="10.265625" style="10" customWidth="1"/>
    <col min="14329" max="14329" width="13.73046875" style="10" customWidth="1"/>
    <col min="14330" max="14330" width="12.265625" style="10" customWidth="1"/>
    <col min="14331" max="14331" width="15.3984375" style="10" customWidth="1"/>
    <col min="14332" max="14332" width="13.1328125" style="10" customWidth="1"/>
    <col min="14333" max="14333" width="14.265625" style="10" customWidth="1"/>
    <col min="14334" max="14334" width="15.73046875" style="10" customWidth="1"/>
    <col min="14335" max="14335" width="15.86328125" style="10" customWidth="1"/>
    <col min="14336" max="14336" width="11.265625" style="10" customWidth="1"/>
    <col min="14337" max="14581" width="9.1328125" style="10"/>
    <col min="14582" max="14582" width="6.86328125" style="10" customWidth="1"/>
    <col min="14583" max="14583" width="38" style="10" customWidth="1"/>
    <col min="14584" max="14584" width="10.265625" style="10" customWidth="1"/>
    <col min="14585" max="14585" width="13.73046875" style="10" customWidth="1"/>
    <col min="14586" max="14586" width="12.265625" style="10" customWidth="1"/>
    <col min="14587" max="14587" width="15.3984375" style="10" customWidth="1"/>
    <col min="14588" max="14588" width="13.1328125" style="10" customWidth="1"/>
    <col min="14589" max="14589" width="14.265625" style="10" customWidth="1"/>
    <col min="14590" max="14590" width="15.73046875" style="10" customWidth="1"/>
    <col min="14591" max="14591" width="15.86328125" style="10" customWidth="1"/>
    <col min="14592" max="14592" width="11.265625" style="10" customWidth="1"/>
    <col min="14593" max="14837" width="9.1328125" style="10"/>
    <col min="14838" max="14838" width="6.86328125" style="10" customWidth="1"/>
    <col min="14839" max="14839" width="38" style="10" customWidth="1"/>
    <col min="14840" max="14840" width="10.265625" style="10" customWidth="1"/>
    <col min="14841" max="14841" width="13.73046875" style="10" customWidth="1"/>
    <col min="14842" max="14842" width="12.265625" style="10" customWidth="1"/>
    <col min="14843" max="14843" width="15.3984375" style="10" customWidth="1"/>
    <col min="14844" max="14844" width="13.1328125" style="10" customWidth="1"/>
    <col min="14845" max="14845" width="14.265625" style="10" customWidth="1"/>
    <col min="14846" max="14846" width="15.73046875" style="10" customWidth="1"/>
    <col min="14847" max="14847" width="15.86328125" style="10" customWidth="1"/>
    <col min="14848" max="14848" width="11.265625" style="10" customWidth="1"/>
    <col min="14849" max="15093" width="9.1328125" style="10"/>
    <col min="15094" max="15094" width="6.86328125" style="10" customWidth="1"/>
    <col min="15095" max="15095" width="38" style="10" customWidth="1"/>
    <col min="15096" max="15096" width="10.265625" style="10" customWidth="1"/>
    <col min="15097" max="15097" width="13.73046875" style="10" customWidth="1"/>
    <col min="15098" max="15098" width="12.265625" style="10" customWidth="1"/>
    <col min="15099" max="15099" width="15.3984375" style="10" customWidth="1"/>
    <col min="15100" max="15100" width="13.1328125" style="10" customWidth="1"/>
    <col min="15101" max="15101" width="14.265625" style="10" customWidth="1"/>
    <col min="15102" max="15102" width="15.73046875" style="10" customWidth="1"/>
    <col min="15103" max="15103" width="15.86328125" style="10" customWidth="1"/>
    <col min="15104" max="15104" width="11.265625" style="10" customWidth="1"/>
    <col min="15105" max="15349" width="9.1328125" style="10"/>
    <col min="15350" max="15350" width="6.86328125" style="10" customWidth="1"/>
    <col min="15351" max="15351" width="38" style="10" customWidth="1"/>
    <col min="15352" max="15352" width="10.265625" style="10" customWidth="1"/>
    <col min="15353" max="15353" width="13.73046875" style="10" customWidth="1"/>
    <col min="15354" max="15354" width="12.265625" style="10" customWidth="1"/>
    <col min="15355" max="15355" width="15.3984375" style="10" customWidth="1"/>
    <col min="15356" max="15356" width="13.1328125" style="10" customWidth="1"/>
    <col min="15357" max="15357" width="14.265625" style="10" customWidth="1"/>
    <col min="15358" max="15358" width="15.73046875" style="10" customWidth="1"/>
    <col min="15359" max="15359" width="15.86328125" style="10" customWidth="1"/>
    <col min="15360" max="15360" width="11.265625" style="10" customWidth="1"/>
    <col min="15361" max="15605" width="9.1328125" style="10"/>
    <col min="15606" max="15606" width="6.86328125" style="10" customWidth="1"/>
    <col min="15607" max="15607" width="38" style="10" customWidth="1"/>
    <col min="15608" max="15608" width="10.265625" style="10" customWidth="1"/>
    <col min="15609" max="15609" width="13.73046875" style="10" customWidth="1"/>
    <col min="15610" max="15610" width="12.265625" style="10" customWidth="1"/>
    <col min="15611" max="15611" width="15.3984375" style="10" customWidth="1"/>
    <col min="15612" max="15612" width="13.1328125" style="10" customWidth="1"/>
    <col min="15613" max="15613" width="14.265625" style="10" customWidth="1"/>
    <col min="15614" max="15614" width="15.73046875" style="10" customWidth="1"/>
    <col min="15615" max="15615" width="15.86328125" style="10" customWidth="1"/>
    <col min="15616" max="15616" width="11.265625" style="10" customWidth="1"/>
    <col min="15617" max="15861" width="9.1328125" style="10"/>
    <col min="15862" max="15862" width="6.86328125" style="10" customWidth="1"/>
    <col min="15863" max="15863" width="38" style="10" customWidth="1"/>
    <col min="15864" max="15864" width="10.265625" style="10" customWidth="1"/>
    <col min="15865" max="15865" width="13.73046875" style="10" customWidth="1"/>
    <col min="15866" max="15866" width="12.265625" style="10" customWidth="1"/>
    <col min="15867" max="15867" width="15.3984375" style="10" customWidth="1"/>
    <col min="15868" max="15868" width="13.1328125" style="10" customWidth="1"/>
    <col min="15869" max="15869" width="14.265625" style="10" customWidth="1"/>
    <col min="15870" max="15870" width="15.73046875" style="10" customWidth="1"/>
    <col min="15871" max="15871" width="15.86328125" style="10" customWidth="1"/>
    <col min="15872" max="15872" width="11.265625" style="10" customWidth="1"/>
    <col min="15873" max="16117" width="9.1328125" style="10"/>
    <col min="16118" max="16118" width="6.86328125" style="10" customWidth="1"/>
    <col min="16119" max="16119" width="38" style="10" customWidth="1"/>
    <col min="16120" max="16120" width="10.265625" style="10" customWidth="1"/>
    <col min="16121" max="16121" width="13.73046875" style="10" customWidth="1"/>
    <col min="16122" max="16122" width="12.265625" style="10" customWidth="1"/>
    <col min="16123" max="16123" width="15.3984375" style="10" customWidth="1"/>
    <col min="16124" max="16124" width="13.1328125" style="10" customWidth="1"/>
    <col min="16125" max="16125" width="14.265625" style="10" customWidth="1"/>
    <col min="16126" max="16126" width="15.73046875" style="10" customWidth="1"/>
    <col min="16127" max="16127" width="15.86328125" style="10" customWidth="1"/>
    <col min="16128" max="16128" width="11.265625" style="10" customWidth="1"/>
    <col min="16129" max="16384" width="9.1328125" style="10"/>
  </cols>
  <sheetData>
    <row r="1" spans="1:11">
      <c r="A1" s="243" t="s">
        <v>1500</v>
      </c>
    </row>
    <row r="2" spans="1:11" s="2" customFormat="1" ht="10.5" thickBot="1">
      <c r="A2" s="43"/>
      <c r="B2" s="31"/>
      <c r="C2" s="72"/>
      <c r="D2" s="245"/>
      <c r="E2" s="187"/>
      <c r="F2" s="185"/>
      <c r="H2" s="115"/>
      <c r="I2" s="121"/>
      <c r="J2" s="121"/>
      <c r="K2" s="115"/>
    </row>
    <row r="3" spans="1:11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90" t="s">
        <v>5</v>
      </c>
      <c r="H3" s="116"/>
      <c r="I3" s="122"/>
      <c r="J3" s="122"/>
      <c r="K3" s="116"/>
    </row>
    <row r="4" spans="1:11" s="5" customFormat="1" ht="10.5" thickBot="1">
      <c r="A4" s="382"/>
      <c r="B4" s="377"/>
      <c r="C4" s="378"/>
      <c r="D4" s="387"/>
      <c r="E4" s="380"/>
      <c r="F4" s="380" t="s">
        <v>6</v>
      </c>
      <c r="H4" s="116"/>
      <c r="I4" s="122"/>
      <c r="J4" s="122"/>
      <c r="K4" s="116"/>
    </row>
    <row r="5" spans="1:11">
      <c r="A5" s="32"/>
      <c r="B5" s="20"/>
      <c r="C5" s="13"/>
      <c r="D5" s="232"/>
      <c r="E5" s="92"/>
      <c r="F5" s="178"/>
    </row>
    <row r="6" spans="1:11" ht="29.65" customHeight="1">
      <c r="A6" s="83" t="s">
        <v>470</v>
      </c>
      <c r="B6" s="144" t="s">
        <v>471</v>
      </c>
      <c r="C6" s="13"/>
      <c r="D6" s="232"/>
      <c r="E6" s="92"/>
      <c r="F6" s="180">
        <f>D6*E6</f>
        <v>0</v>
      </c>
    </row>
    <row r="7" spans="1:11" ht="10.25" customHeight="1">
      <c r="A7" s="83" t="s">
        <v>472</v>
      </c>
      <c r="B7" s="49" t="s">
        <v>35</v>
      </c>
      <c r="C7" s="13"/>
      <c r="D7" s="232"/>
      <c r="E7" s="92"/>
      <c r="F7" s="180">
        <f t="shared" ref="F7:F61" si="0">D7*E7</f>
        <v>0</v>
      </c>
    </row>
    <row r="8" spans="1:11" ht="10.25" customHeight="1">
      <c r="A8" s="145"/>
      <c r="B8" s="146"/>
      <c r="C8" s="13"/>
      <c r="D8" s="232"/>
      <c r="E8" s="92"/>
      <c r="F8" s="180">
        <f t="shared" si="0"/>
        <v>0</v>
      </c>
    </row>
    <row r="9" spans="1:11" ht="10.25" customHeight="1">
      <c r="A9" s="145" t="s">
        <v>473</v>
      </c>
      <c r="B9" s="146" t="s">
        <v>476</v>
      </c>
      <c r="C9" s="13"/>
      <c r="D9" s="232"/>
      <c r="E9" s="92"/>
      <c r="F9" s="180">
        <f t="shared" si="0"/>
        <v>0</v>
      </c>
    </row>
    <row r="10" spans="1:11" ht="10.25" customHeight="1">
      <c r="A10" s="145" t="s">
        <v>118</v>
      </c>
      <c r="B10" s="146" t="s">
        <v>1491</v>
      </c>
      <c r="C10" s="13" t="s">
        <v>12</v>
      </c>
      <c r="D10" s="232">
        <v>5400</v>
      </c>
      <c r="E10" s="92"/>
      <c r="F10" s="180">
        <f t="shared" si="0"/>
        <v>0</v>
      </c>
    </row>
    <row r="11" spans="1:11" ht="10.25" customHeight="1">
      <c r="A11" s="145"/>
      <c r="B11" s="146"/>
      <c r="C11" s="13"/>
      <c r="D11" s="232"/>
      <c r="E11" s="92"/>
      <c r="F11" s="180">
        <f t="shared" si="0"/>
        <v>0</v>
      </c>
    </row>
    <row r="12" spans="1:11" ht="10.25" customHeight="1">
      <c r="A12" s="145" t="s">
        <v>119</v>
      </c>
      <c r="B12" s="146" t="s">
        <v>60</v>
      </c>
      <c r="C12" s="13" t="s">
        <v>12</v>
      </c>
      <c r="D12" s="232">
        <v>200</v>
      </c>
      <c r="E12" s="92"/>
      <c r="F12" s="180">
        <f t="shared" si="0"/>
        <v>0</v>
      </c>
    </row>
    <row r="13" spans="1:11" ht="10.25" customHeight="1">
      <c r="A13" s="145"/>
      <c r="B13" s="146"/>
      <c r="C13" s="13"/>
      <c r="D13" s="232"/>
      <c r="E13" s="92"/>
      <c r="F13" s="180">
        <f t="shared" si="0"/>
        <v>0</v>
      </c>
    </row>
    <row r="14" spans="1:11" ht="10.25" customHeight="1">
      <c r="A14" s="145" t="s">
        <v>474</v>
      </c>
      <c r="B14" s="146" t="s">
        <v>475</v>
      </c>
      <c r="C14" s="13"/>
      <c r="D14" s="232"/>
      <c r="E14" s="92"/>
      <c r="F14" s="180">
        <f t="shared" si="0"/>
        <v>0</v>
      </c>
    </row>
    <row r="15" spans="1:11" ht="10.25" customHeight="1">
      <c r="A15" s="145" t="s">
        <v>118</v>
      </c>
      <c r="B15" s="146" t="s">
        <v>1492</v>
      </c>
      <c r="C15" s="13" t="s">
        <v>12</v>
      </c>
      <c r="D15" s="232">
        <v>120</v>
      </c>
      <c r="E15" s="92"/>
      <c r="F15" s="180">
        <f t="shared" si="0"/>
        <v>0</v>
      </c>
    </row>
    <row r="16" spans="1:11" ht="10.25" customHeight="1">
      <c r="A16" s="145"/>
      <c r="B16" s="146"/>
      <c r="C16" s="13"/>
      <c r="D16" s="232"/>
      <c r="E16" s="92"/>
      <c r="F16" s="180">
        <f t="shared" si="0"/>
        <v>0</v>
      </c>
    </row>
    <row r="17" spans="1:6" ht="10.25" customHeight="1">
      <c r="A17" s="145" t="s">
        <v>119</v>
      </c>
      <c r="B17" s="146" t="s">
        <v>477</v>
      </c>
      <c r="C17" s="13" t="s">
        <v>12</v>
      </c>
      <c r="D17" s="232">
        <v>55</v>
      </c>
      <c r="E17" s="92"/>
      <c r="F17" s="180">
        <f t="shared" si="0"/>
        <v>0</v>
      </c>
    </row>
    <row r="18" spans="1:6" ht="10.25" customHeight="1">
      <c r="A18" s="145"/>
      <c r="B18" s="146"/>
      <c r="C18" s="13"/>
      <c r="D18" s="232"/>
      <c r="E18" s="92"/>
      <c r="F18" s="180">
        <f t="shared" si="0"/>
        <v>0</v>
      </c>
    </row>
    <row r="19" spans="1:6" ht="22.5" customHeight="1">
      <c r="A19" s="83" t="s">
        <v>478</v>
      </c>
      <c r="B19" s="144" t="s">
        <v>485</v>
      </c>
      <c r="C19" s="13"/>
      <c r="D19" s="232"/>
      <c r="E19" s="92"/>
      <c r="F19" s="180">
        <f t="shared" si="0"/>
        <v>0</v>
      </c>
    </row>
    <row r="20" spans="1:6" ht="10.25" customHeight="1">
      <c r="A20" s="145"/>
      <c r="B20" s="146"/>
      <c r="C20" s="13"/>
      <c r="D20" s="232"/>
      <c r="E20" s="92"/>
      <c r="F20" s="180">
        <f t="shared" si="0"/>
        <v>0</v>
      </c>
    </row>
    <row r="21" spans="1:6" ht="10.25" customHeight="1">
      <c r="A21" s="145" t="s">
        <v>479</v>
      </c>
      <c r="B21" s="146" t="s">
        <v>480</v>
      </c>
      <c r="C21" s="13" t="s">
        <v>12</v>
      </c>
      <c r="D21" s="232">
        <v>20</v>
      </c>
      <c r="E21" s="92"/>
      <c r="F21" s="180">
        <f t="shared" si="0"/>
        <v>0</v>
      </c>
    </row>
    <row r="22" spans="1:6" ht="10.25" customHeight="1">
      <c r="A22" s="145"/>
      <c r="B22" s="146"/>
      <c r="C22" s="13"/>
      <c r="D22" s="232"/>
      <c r="E22" s="92"/>
      <c r="F22" s="180">
        <f t="shared" si="0"/>
        <v>0</v>
      </c>
    </row>
    <row r="23" spans="1:6" ht="10.25" customHeight="1">
      <c r="A23" s="145" t="s">
        <v>481</v>
      </c>
      <c r="B23" s="146" t="s">
        <v>482</v>
      </c>
      <c r="C23" s="13" t="s">
        <v>12</v>
      </c>
      <c r="D23" s="232">
        <v>20</v>
      </c>
      <c r="E23" s="92"/>
      <c r="F23" s="180">
        <f t="shared" si="0"/>
        <v>0</v>
      </c>
    </row>
    <row r="24" spans="1:6" ht="10.25" customHeight="1">
      <c r="A24" s="145"/>
      <c r="B24" s="146"/>
      <c r="C24" s="13"/>
      <c r="D24" s="232"/>
      <c r="E24" s="92"/>
      <c r="F24" s="180">
        <f t="shared" si="0"/>
        <v>0</v>
      </c>
    </row>
    <row r="25" spans="1:6" ht="10.25" customHeight="1">
      <c r="A25" s="145" t="s">
        <v>483</v>
      </c>
      <c r="B25" s="146" t="s">
        <v>484</v>
      </c>
      <c r="C25" s="13" t="s">
        <v>12</v>
      </c>
      <c r="D25" s="232">
        <v>20</v>
      </c>
      <c r="E25" s="92"/>
      <c r="F25" s="180">
        <f t="shared" si="0"/>
        <v>0</v>
      </c>
    </row>
    <row r="26" spans="1:6">
      <c r="A26" s="32"/>
      <c r="B26" s="35"/>
      <c r="C26" s="13"/>
      <c r="D26" s="232"/>
      <c r="E26" s="92"/>
      <c r="F26" s="180">
        <f t="shared" si="0"/>
        <v>0</v>
      </c>
    </row>
    <row r="27" spans="1:6">
      <c r="A27" s="48" t="s">
        <v>486</v>
      </c>
      <c r="B27" s="45" t="s">
        <v>487</v>
      </c>
      <c r="C27" s="13"/>
      <c r="D27" s="232"/>
      <c r="E27" s="92"/>
      <c r="F27" s="180">
        <f t="shared" si="0"/>
        <v>0</v>
      </c>
    </row>
    <row r="28" spans="1:6">
      <c r="A28" s="32"/>
      <c r="B28" s="35"/>
      <c r="C28" s="13"/>
      <c r="D28" s="232"/>
      <c r="E28" s="92"/>
      <c r="F28" s="180">
        <f t="shared" si="0"/>
        <v>0</v>
      </c>
    </row>
    <row r="29" spans="1:6">
      <c r="A29" s="32" t="s">
        <v>488</v>
      </c>
      <c r="B29" s="35" t="s">
        <v>1493</v>
      </c>
      <c r="C29" s="13" t="s">
        <v>12</v>
      </c>
      <c r="D29" s="232"/>
      <c r="E29" s="92"/>
      <c r="F29" s="180" t="s">
        <v>26</v>
      </c>
    </row>
    <row r="30" spans="1:6">
      <c r="A30" s="32"/>
      <c r="B30" s="35"/>
      <c r="C30" s="13"/>
      <c r="D30" s="232"/>
      <c r="E30" s="92"/>
      <c r="F30" s="180">
        <f t="shared" si="0"/>
        <v>0</v>
      </c>
    </row>
    <row r="31" spans="1:6">
      <c r="A31" s="32" t="s">
        <v>489</v>
      </c>
      <c r="B31" s="35" t="s">
        <v>1494</v>
      </c>
      <c r="C31" s="13" t="s">
        <v>12</v>
      </c>
      <c r="D31" s="232"/>
      <c r="E31" s="92"/>
      <c r="F31" s="180" t="s">
        <v>26</v>
      </c>
    </row>
    <row r="32" spans="1:6">
      <c r="A32" s="32"/>
      <c r="B32" s="35"/>
      <c r="C32" s="13"/>
      <c r="D32" s="232"/>
      <c r="E32" s="92"/>
      <c r="F32" s="180">
        <f t="shared" si="0"/>
        <v>0</v>
      </c>
    </row>
    <row r="33" spans="1:6">
      <c r="A33" s="32" t="s">
        <v>490</v>
      </c>
      <c r="B33" s="35" t="s">
        <v>495</v>
      </c>
      <c r="C33" s="13" t="s">
        <v>12</v>
      </c>
      <c r="D33" s="232"/>
      <c r="E33" s="92"/>
      <c r="F33" s="180" t="s">
        <v>26</v>
      </c>
    </row>
    <row r="34" spans="1:6">
      <c r="A34" s="32"/>
      <c r="B34" s="35"/>
      <c r="C34" s="13"/>
      <c r="D34" s="232"/>
      <c r="E34" s="92"/>
      <c r="F34" s="180">
        <f t="shared" si="0"/>
        <v>0</v>
      </c>
    </row>
    <row r="35" spans="1:6">
      <c r="A35" s="48" t="s">
        <v>491</v>
      </c>
      <c r="B35" s="45" t="s">
        <v>1503</v>
      </c>
      <c r="C35" s="13"/>
      <c r="D35" s="232"/>
      <c r="E35" s="92"/>
      <c r="F35" s="180">
        <f t="shared" si="0"/>
        <v>0</v>
      </c>
    </row>
    <row r="36" spans="1:6">
      <c r="A36" s="32"/>
      <c r="B36" s="35"/>
      <c r="C36" s="13"/>
      <c r="D36" s="232"/>
      <c r="E36" s="92"/>
      <c r="F36" s="180">
        <f t="shared" si="0"/>
        <v>0</v>
      </c>
    </row>
    <row r="37" spans="1:6" ht="11.65">
      <c r="A37" s="32" t="s">
        <v>492</v>
      </c>
      <c r="B37" s="35" t="s">
        <v>1495</v>
      </c>
      <c r="C37" s="13" t="s">
        <v>57</v>
      </c>
      <c r="D37" s="232">
        <v>160</v>
      </c>
      <c r="E37" s="92"/>
      <c r="F37" s="180">
        <f t="shared" si="0"/>
        <v>0</v>
      </c>
    </row>
    <row r="38" spans="1:6">
      <c r="A38" s="32"/>
      <c r="B38" s="35"/>
      <c r="C38" s="6"/>
      <c r="D38" s="232"/>
      <c r="E38" s="92"/>
      <c r="F38" s="180">
        <f t="shared" si="0"/>
        <v>0</v>
      </c>
    </row>
    <row r="39" spans="1:6">
      <c r="A39" s="32" t="s">
        <v>493</v>
      </c>
      <c r="B39" s="35" t="s">
        <v>1496</v>
      </c>
      <c r="C39" s="13"/>
      <c r="D39" s="232"/>
      <c r="E39" s="92"/>
      <c r="F39" s="180">
        <f t="shared" si="0"/>
        <v>0</v>
      </c>
    </row>
    <row r="40" spans="1:6" ht="11.65">
      <c r="A40" s="32"/>
      <c r="B40" s="35" t="s">
        <v>1497</v>
      </c>
      <c r="C40" s="13" t="s">
        <v>56</v>
      </c>
      <c r="D40" s="232">
        <v>70</v>
      </c>
      <c r="E40" s="92"/>
      <c r="F40" s="180">
        <f t="shared" si="0"/>
        <v>0</v>
      </c>
    </row>
    <row r="41" spans="1:6">
      <c r="A41" s="32"/>
      <c r="B41" s="35"/>
      <c r="C41" s="13"/>
      <c r="D41" s="232"/>
      <c r="E41" s="92"/>
      <c r="F41" s="180">
        <f t="shared" si="0"/>
        <v>0</v>
      </c>
    </row>
    <row r="42" spans="1:6" ht="11.65">
      <c r="A42" s="32"/>
      <c r="B42" s="35" t="s">
        <v>1498</v>
      </c>
      <c r="C42" s="13" t="s">
        <v>56</v>
      </c>
      <c r="D42" s="232">
        <v>150</v>
      </c>
      <c r="E42" s="92"/>
      <c r="F42" s="180">
        <f t="shared" si="0"/>
        <v>0</v>
      </c>
    </row>
    <row r="43" spans="1:6">
      <c r="A43" s="32"/>
      <c r="B43" s="35"/>
      <c r="C43" s="13"/>
      <c r="D43" s="232"/>
      <c r="E43" s="92"/>
      <c r="F43" s="180">
        <f t="shared" si="0"/>
        <v>0</v>
      </c>
    </row>
    <row r="44" spans="1:6">
      <c r="A44" s="32" t="s">
        <v>494</v>
      </c>
      <c r="B44" s="35" t="s">
        <v>495</v>
      </c>
      <c r="C44" s="13"/>
      <c r="D44" s="232"/>
      <c r="E44" s="92"/>
      <c r="F44" s="180">
        <f t="shared" si="0"/>
        <v>0</v>
      </c>
    </row>
    <row r="45" spans="1:6" ht="11.65">
      <c r="A45" s="32" t="s">
        <v>118</v>
      </c>
      <c r="B45" s="35" t="s">
        <v>1499</v>
      </c>
      <c r="C45" s="13" t="s">
        <v>56</v>
      </c>
      <c r="D45" s="232">
        <v>50</v>
      </c>
      <c r="E45" s="92"/>
      <c r="F45" s="180">
        <f t="shared" si="0"/>
        <v>0</v>
      </c>
    </row>
    <row r="46" spans="1:6">
      <c r="A46" s="32"/>
      <c r="B46" s="35"/>
      <c r="C46" s="6"/>
      <c r="D46" s="232"/>
      <c r="E46" s="92"/>
      <c r="F46" s="180">
        <f t="shared" si="0"/>
        <v>0</v>
      </c>
    </row>
    <row r="47" spans="1:6" ht="11.65">
      <c r="A47" s="32" t="s">
        <v>119</v>
      </c>
      <c r="B47" s="35" t="s">
        <v>1502</v>
      </c>
      <c r="C47" s="13" t="s">
        <v>56</v>
      </c>
      <c r="D47" s="232">
        <v>45</v>
      </c>
      <c r="E47" s="92"/>
      <c r="F47" s="180">
        <f t="shared" si="0"/>
        <v>0</v>
      </c>
    </row>
    <row r="48" spans="1:6">
      <c r="A48" s="32"/>
      <c r="B48" s="35"/>
      <c r="C48" s="13"/>
      <c r="D48" s="232"/>
      <c r="E48" s="92"/>
      <c r="F48" s="180">
        <f t="shared" si="0"/>
        <v>0</v>
      </c>
    </row>
    <row r="49" spans="1:6">
      <c r="A49" s="48" t="s">
        <v>496</v>
      </c>
      <c r="B49" s="45" t="s">
        <v>497</v>
      </c>
      <c r="C49" s="13"/>
      <c r="D49" s="232"/>
      <c r="E49" s="92"/>
      <c r="F49" s="180">
        <f t="shared" si="0"/>
        <v>0</v>
      </c>
    </row>
    <row r="50" spans="1:6">
      <c r="A50" s="32"/>
      <c r="B50" s="35"/>
      <c r="C50" s="13"/>
      <c r="D50" s="232"/>
      <c r="E50" s="92"/>
      <c r="F50" s="180">
        <f t="shared" si="0"/>
        <v>0</v>
      </c>
    </row>
    <row r="51" spans="1:6" ht="11.65">
      <c r="A51" s="32" t="s">
        <v>498</v>
      </c>
      <c r="B51" s="35" t="s">
        <v>513</v>
      </c>
      <c r="C51" s="13" t="s">
        <v>57</v>
      </c>
      <c r="D51" s="232">
        <v>80</v>
      </c>
      <c r="E51" s="92"/>
      <c r="F51" s="180">
        <f t="shared" si="0"/>
        <v>0</v>
      </c>
    </row>
    <row r="52" spans="1:6">
      <c r="A52" s="32"/>
      <c r="B52" s="35"/>
      <c r="C52" s="6"/>
      <c r="D52" s="232"/>
      <c r="E52" s="92"/>
      <c r="F52" s="180">
        <f t="shared" si="0"/>
        <v>0</v>
      </c>
    </row>
    <row r="53" spans="1:6" ht="11.65">
      <c r="A53" s="32" t="s">
        <v>499</v>
      </c>
      <c r="B53" s="35" t="s">
        <v>514</v>
      </c>
      <c r="C53" s="13" t="s">
        <v>56</v>
      </c>
      <c r="D53" s="232">
        <v>580</v>
      </c>
      <c r="E53" s="92"/>
      <c r="F53" s="180">
        <f t="shared" si="0"/>
        <v>0</v>
      </c>
    </row>
    <row r="54" spans="1:6">
      <c r="A54" s="32"/>
      <c r="B54" s="35"/>
      <c r="C54" s="13"/>
      <c r="D54" s="232"/>
      <c r="E54" s="92"/>
      <c r="F54" s="180">
        <f t="shared" si="0"/>
        <v>0</v>
      </c>
    </row>
    <row r="55" spans="1:6">
      <c r="A55" s="32" t="s">
        <v>500</v>
      </c>
      <c r="B55" s="35" t="s">
        <v>501</v>
      </c>
      <c r="C55" s="13"/>
      <c r="D55" s="232"/>
      <c r="E55" s="92"/>
      <c r="F55" s="180">
        <f t="shared" si="0"/>
        <v>0</v>
      </c>
    </row>
    <row r="56" spans="1:6" ht="11.65">
      <c r="A56" s="32" t="s">
        <v>118</v>
      </c>
      <c r="B56" s="35" t="s">
        <v>502</v>
      </c>
      <c r="C56" s="13" t="s">
        <v>56</v>
      </c>
      <c r="D56" s="232">
        <v>350</v>
      </c>
      <c r="E56" s="92"/>
      <c r="F56" s="180">
        <f t="shared" si="0"/>
        <v>0</v>
      </c>
    </row>
    <row r="57" spans="1:6">
      <c r="A57" s="32"/>
      <c r="B57" s="35"/>
      <c r="C57" s="6"/>
      <c r="D57" s="232"/>
      <c r="E57" s="92"/>
      <c r="F57" s="180">
        <f t="shared" si="0"/>
        <v>0</v>
      </c>
    </row>
    <row r="58" spans="1:6" ht="11.65">
      <c r="A58" s="32" t="s">
        <v>119</v>
      </c>
      <c r="B58" s="35" t="s">
        <v>503</v>
      </c>
      <c r="C58" s="13" t="s">
        <v>56</v>
      </c>
      <c r="D58" s="232">
        <v>140</v>
      </c>
      <c r="E58" s="92"/>
      <c r="F58" s="180">
        <f t="shared" si="0"/>
        <v>0</v>
      </c>
    </row>
    <row r="59" spans="1:6">
      <c r="A59" s="32"/>
      <c r="B59" s="35"/>
      <c r="C59" s="13"/>
      <c r="D59" s="232"/>
      <c r="E59" s="92"/>
      <c r="F59" s="180">
        <f t="shared" si="0"/>
        <v>0</v>
      </c>
    </row>
    <row r="60" spans="1:6">
      <c r="A60" s="48" t="s">
        <v>504</v>
      </c>
      <c r="B60" s="45" t="s">
        <v>505</v>
      </c>
      <c r="C60" s="13"/>
      <c r="D60" s="232"/>
      <c r="E60" s="92"/>
      <c r="F60" s="180">
        <f t="shared" si="0"/>
        <v>0</v>
      </c>
    </row>
    <row r="61" spans="1:6">
      <c r="A61" s="32"/>
      <c r="B61" s="35"/>
      <c r="C61" s="13"/>
      <c r="D61" s="232"/>
      <c r="E61" s="92"/>
      <c r="F61" s="180">
        <f t="shared" si="0"/>
        <v>0</v>
      </c>
    </row>
    <row r="62" spans="1:6" ht="11.65">
      <c r="A62" s="32" t="s">
        <v>506</v>
      </c>
      <c r="B62" s="35" t="s">
        <v>507</v>
      </c>
      <c r="C62" s="13" t="s">
        <v>56</v>
      </c>
      <c r="D62" s="232"/>
      <c r="E62" s="92"/>
      <c r="F62" s="180" t="s">
        <v>26</v>
      </c>
    </row>
    <row r="63" spans="1:6">
      <c r="A63" s="32"/>
      <c r="B63" s="35"/>
      <c r="C63" s="6"/>
      <c r="D63" s="232"/>
      <c r="E63" s="92"/>
      <c r="F63" s="180"/>
    </row>
    <row r="64" spans="1:6" ht="11.65">
      <c r="A64" s="32" t="s">
        <v>508</v>
      </c>
      <c r="B64" s="35" t="s">
        <v>1504</v>
      </c>
      <c r="C64" s="13" t="s">
        <v>56</v>
      </c>
      <c r="D64" s="232"/>
      <c r="E64" s="92"/>
      <c r="F64" s="180" t="s">
        <v>26</v>
      </c>
    </row>
    <row r="65" spans="1:11">
      <c r="A65" s="32"/>
      <c r="B65" s="35"/>
      <c r="C65" s="13"/>
      <c r="D65" s="232"/>
      <c r="E65" s="92"/>
      <c r="F65" s="180">
        <f t="shared" ref="F65:F77" si="1">D65*E65</f>
        <v>0</v>
      </c>
    </row>
    <row r="66" spans="1:11" ht="11.65">
      <c r="A66" s="32" t="s">
        <v>509</v>
      </c>
      <c r="B66" s="35" t="s">
        <v>510</v>
      </c>
      <c r="C66" s="13" t="s">
        <v>56</v>
      </c>
      <c r="D66" s="232"/>
      <c r="E66" s="92"/>
      <c r="F66" s="180" t="s">
        <v>26</v>
      </c>
    </row>
    <row r="67" spans="1:11">
      <c r="A67" s="32"/>
      <c r="B67" s="35"/>
      <c r="C67" s="13"/>
      <c r="D67" s="232"/>
      <c r="E67" s="92"/>
      <c r="F67" s="180">
        <f t="shared" si="1"/>
        <v>0</v>
      </c>
    </row>
    <row r="68" spans="1:11">
      <c r="A68" s="48" t="s">
        <v>511</v>
      </c>
      <c r="B68" s="45" t="s">
        <v>518</v>
      </c>
      <c r="C68" s="13" t="s">
        <v>12</v>
      </c>
      <c r="D68" s="232">
        <v>200</v>
      </c>
      <c r="E68" s="92"/>
      <c r="F68" s="180">
        <f t="shared" si="1"/>
        <v>0</v>
      </c>
    </row>
    <row r="69" spans="1:11">
      <c r="A69" s="32"/>
      <c r="B69" s="35"/>
      <c r="C69" s="13"/>
      <c r="D69" s="232"/>
      <c r="E69" s="92"/>
      <c r="F69" s="180">
        <f t="shared" si="1"/>
        <v>0</v>
      </c>
    </row>
    <row r="70" spans="1:11" ht="11.65">
      <c r="A70" s="48" t="s">
        <v>512</v>
      </c>
      <c r="B70" s="45" t="s">
        <v>1505</v>
      </c>
      <c r="C70" s="13" t="s">
        <v>57</v>
      </c>
      <c r="D70" s="232">
        <v>80</v>
      </c>
      <c r="E70" s="92"/>
      <c r="F70" s="180">
        <f t="shared" si="1"/>
        <v>0</v>
      </c>
    </row>
    <row r="71" spans="1:11">
      <c r="A71" s="32"/>
      <c r="B71" s="35"/>
      <c r="C71" s="13"/>
      <c r="D71" s="232"/>
      <c r="E71" s="92"/>
      <c r="F71" s="180">
        <f t="shared" si="1"/>
        <v>0</v>
      </c>
    </row>
    <row r="72" spans="1:11">
      <c r="A72" s="48" t="s">
        <v>515</v>
      </c>
      <c r="B72" s="33" t="s">
        <v>516</v>
      </c>
      <c r="C72" s="13"/>
      <c r="D72" s="232"/>
      <c r="E72" s="92"/>
      <c r="F72" s="180">
        <f t="shared" si="1"/>
        <v>0</v>
      </c>
    </row>
    <row r="73" spans="1:11">
      <c r="A73" s="32"/>
      <c r="B73" s="35"/>
      <c r="C73" s="13"/>
      <c r="D73" s="232"/>
      <c r="E73" s="92"/>
      <c r="F73" s="180">
        <f t="shared" si="1"/>
        <v>0</v>
      </c>
    </row>
    <row r="74" spans="1:11">
      <c r="A74" s="32" t="s">
        <v>517</v>
      </c>
      <c r="B74" s="14" t="s">
        <v>36</v>
      </c>
      <c r="C74" s="13" t="s">
        <v>68</v>
      </c>
      <c r="D74" s="232">
        <v>3500</v>
      </c>
      <c r="E74" s="92"/>
      <c r="F74" s="180">
        <f t="shared" si="1"/>
        <v>0</v>
      </c>
    </row>
    <row r="75" spans="1:11">
      <c r="A75" s="32"/>
      <c r="B75" s="35"/>
      <c r="C75" s="13"/>
      <c r="D75" s="232"/>
      <c r="E75" s="92"/>
      <c r="F75" s="180">
        <f t="shared" si="1"/>
        <v>0</v>
      </c>
    </row>
    <row r="76" spans="1:11" ht="11.65">
      <c r="A76" s="48" t="s">
        <v>519</v>
      </c>
      <c r="B76" s="45" t="s">
        <v>520</v>
      </c>
      <c r="C76" s="13" t="s">
        <v>56</v>
      </c>
      <c r="D76" s="232">
        <v>1200</v>
      </c>
      <c r="E76" s="92"/>
      <c r="F76" s="180">
        <f t="shared" si="1"/>
        <v>0</v>
      </c>
    </row>
    <row r="77" spans="1:11">
      <c r="A77" s="32"/>
      <c r="B77" s="35"/>
      <c r="C77" s="13"/>
      <c r="D77" s="232"/>
      <c r="E77" s="92"/>
      <c r="F77" s="180">
        <f t="shared" si="1"/>
        <v>0</v>
      </c>
      <c r="H77" s="10"/>
      <c r="I77" s="10"/>
      <c r="J77" s="10"/>
      <c r="K77" s="10"/>
    </row>
    <row r="78" spans="1:11" ht="10.5" thickBot="1">
      <c r="A78" s="32"/>
      <c r="B78" s="35"/>
      <c r="C78" s="13"/>
      <c r="D78" s="232"/>
      <c r="E78" s="92"/>
      <c r="F78" s="180"/>
      <c r="H78" s="10"/>
      <c r="I78" s="10"/>
      <c r="J78" s="10"/>
      <c r="K78" s="10"/>
    </row>
    <row r="79" spans="1:11" s="1" customFormat="1" ht="21" customHeight="1" thickBot="1">
      <c r="A79" s="426" t="s">
        <v>17</v>
      </c>
      <c r="B79" s="427"/>
      <c r="C79" s="427"/>
      <c r="D79" s="427"/>
      <c r="E79" s="428"/>
      <c r="F79" s="103">
        <f>SUM(F5:F78)</f>
        <v>0</v>
      </c>
      <c r="I79" s="126"/>
      <c r="J79" s="125"/>
      <c r="K79" s="125"/>
    </row>
    <row r="80" spans="1:11" s="1" customFormat="1" ht="21" customHeight="1" thickBot="1">
      <c r="A80" s="426" t="s">
        <v>18</v>
      </c>
      <c r="B80" s="427"/>
      <c r="C80" s="427"/>
      <c r="D80" s="427"/>
      <c r="E80" s="428"/>
      <c r="F80" s="103">
        <f>SUM(F79)</f>
        <v>0</v>
      </c>
      <c r="I80" s="126"/>
      <c r="J80" s="125"/>
      <c r="K80" s="125"/>
    </row>
    <row r="81" spans="1:11">
      <c r="A81" s="32"/>
      <c r="B81" s="35"/>
      <c r="C81" s="13"/>
      <c r="D81" s="232"/>
      <c r="E81" s="92"/>
      <c r="F81" s="180"/>
      <c r="H81" s="10"/>
      <c r="I81" s="10"/>
      <c r="J81" s="10"/>
      <c r="K81" s="10"/>
    </row>
    <row r="82" spans="1:11">
      <c r="A82" s="32"/>
      <c r="B82" s="35"/>
      <c r="C82" s="13"/>
      <c r="D82" s="232"/>
      <c r="E82" s="92"/>
      <c r="F82" s="180"/>
      <c r="H82" s="10"/>
      <c r="I82" s="10"/>
      <c r="J82" s="10"/>
      <c r="K82" s="10"/>
    </row>
    <row r="83" spans="1:11">
      <c r="A83" s="48"/>
      <c r="B83" s="45"/>
      <c r="C83" s="13"/>
      <c r="D83" s="232"/>
      <c r="E83" s="92"/>
      <c r="F83" s="180"/>
    </row>
    <row r="84" spans="1:11">
      <c r="A84" s="48" t="s">
        <v>521</v>
      </c>
      <c r="B84" s="45" t="s">
        <v>522</v>
      </c>
      <c r="C84" s="13"/>
      <c r="D84" s="232"/>
      <c r="E84" s="92"/>
      <c r="F84" s="180"/>
    </row>
    <row r="85" spans="1:11">
      <c r="A85" s="32"/>
      <c r="B85" s="35"/>
      <c r="C85" s="13"/>
      <c r="D85" s="232"/>
      <c r="E85" s="92"/>
      <c r="F85" s="180"/>
    </row>
    <row r="86" spans="1:11">
      <c r="A86" s="32" t="s">
        <v>523</v>
      </c>
      <c r="B86" s="35" t="s">
        <v>524</v>
      </c>
      <c r="C86" s="13" t="s">
        <v>16</v>
      </c>
      <c r="D86" s="232">
        <v>6</v>
      </c>
      <c r="E86" s="92"/>
      <c r="F86" s="180">
        <f t="shared" ref="F86:F94" si="2">D86*E86</f>
        <v>0</v>
      </c>
    </row>
    <row r="87" spans="1:11">
      <c r="A87" s="32"/>
      <c r="B87" s="35"/>
      <c r="C87" s="13"/>
      <c r="D87" s="232"/>
      <c r="E87" s="92"/>
      <c r="F87" s="180">
        <f t="shared" si="2"/>
        <v>0</v>
      </c>
    </row>
    <row r="88" spans="1:11" ht="11.65">
      <c r="A88" s="32" t="s">
        <v>525</v>
      </c>
      <c r="B88" s="35" t="s">
        <v>526</v>
      </c>
      <c r="C88" s="13" t="s">
        <v>56</v>
      </c>
      <c r="D88" s="232">
        <v>350</v>
      </c>
      <c r="E88" s="92"/>
      <c r="F88" s="180">
        <f t="shared" si="2"/>
        <v>0</v>
      </c>
    </row>
    <row r="89" spans="1:11">
      <c r="A89" s="32"/>
      <c r="B89" s="35"/>
      <c r="C89" s="13"/>
      <c r="D89" s="232"/>
      <c r="E89" s="92"/>
      <c r="F89" s="180">
        <f t="shared" si="2"/>
        <v>0</v>
      </c>
    </row>
    <row r="90" spans="1:11" ht="11.65">
      <c r="A90" s="48" t="s">
        <v>527</v>
      </c>
      <c r="B90" s="45" t="s">
        <v>528</v>
      </c>
      <c r="C90" s="13" t="s">
        <v>57</v>
      </c>
      <c r="D90" s="232">
        <v>85</v>
      </c>
      <c r="E90" s="92"/>
      <c r="F90" s="180">
        <f t="shared" si="2"/>
        <v>0</v>
      </c>
    </row>
    <row r="91" spans="1:11">
      <c r="A91" s="32"/>
      <c r="B91" s="35"/>
      <c r="C91" s="13"/>
      <c r="D91" s="232"/>
      <c r="E91" s="92"/>
      <c r="F91" s="180">
        <f t="shared" si="2"/>
        <v>0</v>
      </c>
    </row>
    <row r="92" spans="1:11">
      <c r="A92" s="48"/>
      <c r="B92" s="45"/>
      <c r="C92" s="13"/>
      <c r="D92" s="232"/>
      <c r="E92" s="92"/>
      <c r="F92" s="180">
        <f t="shared" si="2"/>
        <v>0</v>
      </c>
      <c r="I92" s="127"/>
      <c r="J92" s="128"/>
      <c r="K92" s="130"/>
    </row>
    <row r="93" spans="1:11">
      <c r="A93" s="32"/>
      <c r="B93" s="35"/>
      <c r="C93" s="13"/>
      <c r="D93" s="232"/>
      <c r="E93" s="92"/>
      <c r="F93" s="180">
        <f t="shared" si="2"/>
        <v>0</v>
      </c>
      <c r="I93" s="127"/>
      <c r="J93" s="128"/>
      <c r="K93" s="130"/>
    </row>
    <row r="94" spans="1:11">
      <c r="A94" s="32"/>
      <c r="B94" s="35"/>
      <c r="C94" s="13"/>
      <c r="D94" s="232"/>
      <c r="E94" s="92"/>
      <c r="F94" s="180">
        <f t="shared" si="2"/>
        <v>0</v>
      </c>
      <c r="I94" s="127"/>
      <c r="J94" s="128"/>
      <c r="K94" s="130"/>
    </row>
    <row r="95" spans="1:11">
      <c r="A95" s="32"/>
      <c r="B95" s="35"/>
      <c r="C95" s="13"/>
      <c r="D95" s="232"/>
      <c r="E95" s="92"/>
      <c r="F95" s="105"/>
      <c r="I95" s="127"/>
      <c r="J95" s="128"/>
      <c r="K95" s="130"/>
    </row>
    <row r="96" spans="1:11">
      <c r="A96" s="32"/>
      <c r="B96" s="35"/>
      <c r="C96" s="13"/>
      <c r="D96" s="232"/>
      <c r="E96" s="92"/>
      <c r="F96" s="105"/>
      <c r="I96" s="127"/>
      <c r="J96" s="128"/>
      <c r="K96" s="130"/>
    </row>
    <row r="97" spans="1:11">
      <c r="A97" s="32"/>
      <c r="B97" s="35"/>
      <c r="C97" s="13"/>
      <c r="D97" s="232"/>
      <c r="E97" s="92"/>
      <c r="F97" s="105"/>
      <c r="I97" s="127"/>
      <c r="J97" s="128"/>
      <c r="K97" s="130"/>
    </row>
    <row r="98" spans="1:11">
      <c r="A98" s="48"/>
      <c r="B98" s="45"/>
      <c r="C98" s="13"/>
      <c r="D98" s="232"/>
      <c r="E98" s="92"/>
      <c r="F98" s="105"/>
      <c r="I98" s="127"/>
      <c r="J98" s="128"/>
      <c r="K98" s="130"/>
    </row>
    <row r="99" spans="1:11">
      <c r="A99" s="32"/>
      <c r="B99" s="35"/>
      <c r="C99" s="13"/>
      <c r="D99" s="232"/>
      <c r="E99" s="92"/>
      <c r="F99" s="105"/>
      <c r="I99" s="127"/>
      <c r="J99" s="128"/>
      <c r="K99" s="130"/>
    </row>
    <row r="100" spans="1:11">
      <c r="A100" s="32"/>
      <c r="B100" s="35"/>
      <c r="C100" s="13"/>
      <c r="D100" s="232"/>
      <c r="E100" s="92"/>
      <c r="F100" s="105"/>
      <c r="I100" s="127"/>
      <c r="J100" s="128"/>
      <c r="K100" s="130"/>
    </row>
    <row r="101" spans="1:11">
      <c r="A101" s="32"/>
      <c r="B101" s="35"/>
      <c r="C101" s="13"/>
      <c r="D101" s="232"/>
      <c r="E101" s="92"/>
      <c r="F101" s="105"/>
      <c r="I101" s="127"/>
      <c r="J101" s="128"/>
      <c r="K101" s="130"/>
    </row>
    <row r="102" spans="1:11">
      <c r="A102" s="32"/>
      <c r="B102" s="35"/>
      <c r="C102" s="13"/>
      <c r="D102" s="232"/>
      <c r="E102" s="92"/>
      <c r="F102" s="105"/>
      <c r="I102" s="127"/>
      <c r="J102" s="128"/>
      <c r="K102" s="130"/>
    </row>
    <row r="103" spans="1:11">
      <c r="A103" s="32"/>
      <c r="B103" s="35"/>
      <c r="C103" s="13"/>
      <c r="D103" s="232"/>
      <c r="E103" s="92"/>
      <c r="F103" s="180"/>
      <c r="I103" s="127"/>
      <c r="K103" s="130"/>
    </row>
    <row r="104" spans="1:11">
      <c r="A104" s="32"/>
      <c r="B104" s="35"/>
      <c r="C104" s="13"/>
      <c r="D104" s="232"/>
      <c r="E104" s="92"/>
      <c r="F104" s="180"/>
      <c r="I104" s="127"/>
    </row>
    <row r="105" spans="1:11">
      <c r="A105" s="32"/>
      <c r="B105" s="35"/>
      <c r="C105" s="13"/>
      <c r="D105" s="232"/>
      <c r="E105" s="92"/>
      <c r="F105" s="180"/>
      <c r="I105" s="127"/>
    </row>
    <row r="106" spans="1:11">
      <c r="A106" s="32"/>
      <c r="B106" s="35"/>
      <c r="C106" s="13"/>
      <c r="D106" s="232"/>
      <c r="E106" s="92"/>
      <c r="F106" s="180"/>
      <c r="I106" s="127"/>
    </row>
    <row r="107" spans="1:11">
      <c r="A107" s="32"/>
      <c r="B107" s="35"/>
      <c r="C107" s="13"/>
      <c r="D107" s="232"/>
      <c r="E107" s="92"/>
      <c r="F107" s="180"/>
    </row>
    <row r="108" spans="1:11">
      <c r="A108" s="32"/>
      <c r="B108" s="35"/>
      <c r="C108" s="13"/>
      <c r="D108" s="232"/>
      <c r="E108" s="92"/>
      <c r="F108" s="180"/>
    </row>
    <row r="109" spans="1:11">
      <c r="A109" s="32"/>
      <c r="B109" s="35"/>
      <c r="C109" s="13"/>
      <c r="D109" s="232"/>
      <c r="E109" s="92"/>
      <c r="F109" s="180"/>
    </row>
    <row r="110" spans="1:11">
      <c r="A110" s="32"/>
      <c r="B110" s="35"/>
      <c r="C110" s="13"/>
      <c r="D110" s="232"/>
      <c r="E110" s="92"/>
      <c r="F110" s="180"/>
    </row>
    <row r="111" spans="1:11">
      <c r="A111" s="32"/>
      <c r="B111" s="35"/>
      <c r="C111" s="13"/>
      <c r="D111" s="232"/>
      <c r="E111" s="92"/>
      <c r="F111" s="180"/>
    </row>
    <row r="112" spans="1:11">
      <c r="A112" s="32"/>
      <c r="B112" s="35"/>
      <c r="C112" s="13"/>
      <c r="D112" s="232"/>
      <c r="E112" s="92"/>
      <c r="F112" s="180"/>
    </row>
    <row r="113" spans="1:6">
      <c r="A113" s="32"/>
      <c r="B113" s="35"/>
      <c r="C113" s="13"/>
      <c r="D113" s="232"/>
      <c r="E113" s="92"/>
      <c r="F113" s="180"/>
    </row>
    <row r="114" spans="1:6" ht="10.5" thickBot="1">
      <c r="A114" s="32"/>
      <c r="B114" s="20"/>
      <c r="C114" s="13"/>
      <c r="D114" s="232"/>
      <c r="E114" s="92"/>
      <c r="F114" s="180"/>
    </row>
    <row r="115" spans="1:6" ht="21.75" customHeight="1" thickBot="1">
      <c r="A115" s="79" t="s">
        <v>1672</v>
      </c>
      <c r="B115" s="37"/>
      <c r="C115" s="28"/>
      <c r="D115" s="234"/>
      <c r="E115" s="197"/>
      <c r="F115" s="99">
        <f>SUM(F80:F113)</f>
        <v>0</v>
      </c>
    </row>
    <row r="116" spans="1:6">
      <c r="A116" s="38"/>
      <c r="B116" s="35"/>
      <c r="C116" s="8"/>
      <c r="D116" s="230"/>
      <c r="E116" s="187"/>
      <c r="F116" s="185"/>
    </row>
  </sheetData>
  <mergeCells count="2">
    <mergeCell ref="A79:E79"/>
    <mergeCell ref="A80:E80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  <rowBreaks count="1" manualBreakCount="1">
    <brk id="79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161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244" customWidth="1"/>
    <col min="5" max="5" width="12.73046875" style="215" customWidth="1"/>
    <col min="6" max="6" width="15" style="215" customWidth="1"/>
    <col min="7" max="8" width="9.1328125" style="10"/>
    <col min="9" max="11" width="9.1328125" style="123"/>
    <col min="12" max="248" width="9.1328125" style="10"/>
    <col min="249" max="249" width="6.86328125" style="10" customWidth="1"/>
    <col min="250" max="250" width="38" style="10" customWidth="1"/>
    <col min="251" max="251" width="10.265625" style="10" customWidth="1"/>
    <col min="252" max="252" width="13.73046875" style="10" customWidth="1"/>
    <col min="253" max="253" width="12.265625" style="10" customWidth="1"/>
    <col min="254" max="254" width="15.3984375" style="10" customWidth="1"/>
    <col min="255" max="255" width="13.1328125" style="10" customWidth="1"/>
    <col min="256" max="256" width="14.265625" style="10" customWidth="1"/>
    <col min="257" max="257" width="15.73046875" style="10" customWidth="1"/>
    <col min="258" max="258" width="15.86328125" style="10" customWidth="1"/>
    <col min="259" max="259" width="11.265625" style="10" customWidth="1"/>
    <col min="260" max="504" width="9.1328125" style="10"/>
    <col min="505" max="505" width="6.86328125" style="10" customWidth="1"/>
    <col min="506" max="506" width="38" style="10" customWidth="1"/>
    <col min="507" max="507" width="10.265625" style="10" customWidth="1"/>
    <col min="508" max="508" width="13.73046875" style="10" customWidth="1"/>
    <col min="509" max="509" width="12.265625" style="10" customWidth="1"/>
    <col min="510" max="510" width="15.3984375" style="10" customWidth="1"/>
    <col min="511" max="511" width="13.1328125" style="10" customWidth="1"/>
    <col min="512" max="512" width="14.265625" style="10" customWidth="1"/>
    <col min="513" max="513" width="15.73046875" style="10" customWidth="1"/>
    <col min="514" max="514" width="15.86328125" style="10" customWidth="1"/>
    <col min="515" max="515" width="11.265625" style="10" customWidth="1"/>
    <col min="516" max="760" width="9.1328125" style="10"/>
    <col min="761" max="761" width="6.86328125" style="10" customWidth="1"/>
    <col min="762" max="762" width="38" style="10" customWidth="1"/>
    <col min="763" max="763" width="10.265625" style="10" customWidth="1"/>
    <col min="764" max="764" width="13.73046875" style="10" customWidth="1"/>
    <col min="765" max="765" width="12.265625" style="10" customWidth="1"/>
    <col min="766" max="766" width="15.3984375" style="10" customWidth="1"/>
    <col min="767" max="767" width="13.1328125" style="10" customWidth="1"/>
    <col min="768" max="768" width="14.265625" style="10" customWidth="1"/>
    <col min="769" max="769" width="15.73046875" style="10" customWidth="1"/>
    <col min="770" max="770" width="15.86328125" style="10" customWidth="1"/>
    <col min="771" max="771" width="11.265625" style="10" customWidth="1"/>
    <col min="772" max="1016" width="9.1328125" style="10"/>
    <col min="1017" max="1017" width="6.86328125" style="10" customWidth="1"/>
    <col min="1018" max="1018" width="38" style="10" customWidth="1"/>
    <col min="1019" max="1019" width="10.265625" style="10" customWidth="1"/>
    <col min="1020" max="1020" width="13.73046875" style="10" customWidth="1"/>
    <col min="1021" max="1021" width="12.265625" style="10" customWidth="1"/>
    <col min="1022" max="1022" width="15.3984375" style="10" customWidth="1"/>
    <col min="1023" max="1023" width="13.1328125" style="10" customWidth="1"/>
    <col min="1024" max="1024" width="14.265625" style="10" customWidth="1"/>
    <col min="1025" max="1025" width="15.73046875" style="10" customWidth="1"/>
    <col min="1026" max="1026" width="15.86328125" style="10" customWidth="1"/>
    <col min="1027" max="1027" width="11.265625" style="10" customWidth="1"/>
    <col min="1028" max="1272" width="9.1328125" style="10"/>
    <col min="1273" max="1273" width="6.86328125" style="10" customWidth="1"/>
    <col min="1274" max="1274" width="38" style="10" customWidth="1"/>
    <col min="1275" max="1275" width="10.265625" style="10" customWidth="1"/>
    <col min="1276" max="1276" width="13.73046875" style="10" customWidth="1"/>
    <col min="1277" max="1277" width="12.265625" style="10" customWidth="1"/>
    <col min="1278" max="1278" width="15.3984375" style="10" customWidth="1"/>
    <col min="1279" max="1279" width="13.1328125" style="10" customWidth="1"/>
    <col min="1280" max="1280" width="14.265625" style="10" customWidth="1"/>
    <col min="1281" max="1281" width="15.73046875" style="10" customWidth="1"/>
    <col min="1282" max="1282" width="15.86328125" style="10" customWidth="1"/>
    <col min="1283" max="1283" width="11.265625" style="10" customWidth="1"/>
    <col min="1284" max="1528" width="9.1328125" style="10"/>
    <col min="1529" max="1529" width="6.86328125" style="10" customWidth="1"/>
    <col min="1530" max="1530" width="38" style="10" customWidth="1"/>
    <col min="1531" max="1531" width="10.265625" style="10" customWidth="1"/>
    <col min="1532" max="1532" width="13.73046875" style="10" customWidth="1"/>
    <col min="1533" max="1533" width="12.265625" style="10" customWidth="1"/>
    <col min="1534" max="1534" width="15.3984375" style="10" customWidth="1"/>
    <col min="1535" max="1535" width="13.1328125" style="10" customWidth="1"/>
    <col min="1536" max="1536" width="14.265625" style="10" customWidth="1"/>
    <col min="1537" max="1537" width="15.73046875" style="10" customWidth="1"/>
    <col min="1538" max="1538" width="15.86328125" style="10" customWidth="1"/>
    <col min="1539" max="1539" width="11.265625" style="10" customWidth="1"/>
    <col min="1540" max="1784" width="9.1328125" style="10"/>
    <col min="1785" max="1785" width="6.86328125" style="10" customWidth="1"/>
    <col min="1786" max="1786" width="38" style="10" customWidth="1"/>
    <col min="1787" max="1787" width="10.265625" style="10" customWidth="1"/>
    <col min="1788" max="1788" width="13.73046875" style="10" customWidth="1"/>
    <col min="1789" max="1789" width="12.265625" style="10" customWidth="1"/>
    <col min="1790" max="1790" width="15.3984375" style="10" customWidth="1"/>
    <col min="1791" max="1791" width="13.1328125" style="10" customWidth="1"/>
    <col min="1792" max="1792" width="14.265625" style="10" customWidth="1"/>
    <col min="1793" max="1793" width="15.73046875" style="10" customWidth="1"/>
    <col min="1794" max="1794" width="15.86328125" style="10" customWidth="1"/>
    <col min="1795" max="1795" width="11.265625" style="10" customWidth="1"/>
    <col min="1796" max="2040" width="9.1328125" style="10"/>
    <col min="2041" max="2041" width="6.86328125" style="10" customWidth="1"/>
    <col min="2042" max="2042" width="38" style="10" customWidth="1"/>
    <col min="2043" max="2043" width="10.265625" style="10" customWidth="1"/>
    <col min="2044" max="2044" width="13.73046875" style="10" customWidth="1"/>
    <col min="2045" max="2045" width="12.265625" style="10" customWidth="1"/>
    <col min="2046" max="2046" width="15.3984375" style="10" customWidth="1"/>
    <col min="2047" max="2047" width="13.1328125" style="10" customWidth="1"/>
    <col min="2048" max="2048" width="14.265625" style="10" customWidth="1"/>
    <col min="2049" max="2049" width="15.73046875" style="10" customWidth="1"/>
    <col min="2050" max="2050" width="15.86328125" style="10" customWidth="1"/>
    <col min="2051" max="2051" width="11.265625" style="10" customWidth="1"/>
    <col min="2052" max="2296" width="9.1328125" style="10"/>
    <col min="2297" max="2297" width="6.86328125" style="10" customWidth="1"/>
    <col min="2298" max="2298" width="38" style="10" customWidth="1"/>
    <col min="2299" max="2299" width="10.265625" style="10" customWidth="1"/>
    <col min="2300" max="2300" width="13.73046875" style="10" customWidth="1"/>
    <col min="2301" max="2301" width="12.265625" style="10" customWidth="1"/>
    <col min="2302" max="2302" width="15.3984375" style="10" customWidth="1"/>
    <col min="2303" max="2303" width="13.1328125" style="10" customWidth="1"/>
    <col min="2304" max="2304" width="14.265625" style="10" customWidth="1"/>
    <col min="2305" max="2305" width="15.73046875" style="10" customWidth="1"/>
    <col min="2306" max="2306" width="15.86328125" style="10" customWidth="1"/>
    <col min="2307" max="2307" width="11.265625" style="10" customWidth="1"/>
    <col min="2308" max="2552" width="9.1328125" style="10"/>
    <col min="2553" max="2553" width="6.86328125" style="10" customWidth="1"/>
    <col min="2554" max="2554" width="38" style="10" customWidth="1"/>
    <col min="2555" max="2555" width="10.265625" style="10" customWidth="1"/>
    <col min="2556" max="2556" width="13.73046875" style="10" customWidth="1"/>
    <col min="2557" max="2557" width="12.265625" style="10" customWidth="1"/>
    <col min="2558" max="2558" width="15.3984375" style="10" customWidth="1"/>
    <col min="2559" max="2559" width="13.1328125" style="10" customWidth="1"/>
    <col min="2560" max="2560" width="14.265625" style="10" customWidth="1"/>
    <col min="2561" max="2561" width="15.73046875" style="10" customWidth="1"/>
    <col min="2562" max="2562" width="15.86328125" style="10" customWidth="1"/>
    <col min="2563" max="2563" width="11.265625" style="10" customWidth="1"/>
    <col min="2564" max="2808" width="9.1328125" style="10"/>
    <col min="2809" max="2809" width="6.86328125" style="10" customWidth="1"/>
    <col min="2810" max="2810" width="38" style="10" customWidth="1"/>
    <col min="2811" max="2811" width="10.265625" style="10" customWidth="1"/>
    <col min="2812" max="2812" width="13.73046875" style="10" customWidth="1"/>
    <col min="2813" max="2813" width="12.265625" style="10" customWidth="1"/>
    <col min="2814" max="2814" width="15.3984375" style="10" customWidth="1"/>
    <col min="2815" max="2815" width="13.1328125" style="10" customWidth="1"/>
    <col min="2816" max="2816" width="14.265625" style="10" customWidth="1"/>
    <col min="2817" max="2817" width="15.73046875" style="10" customWidth="1"/>
    <col min="2818" max="2818" width="15.86328125" style="10" customWidth="1"/>
    <col min="2819" max="2819" width="11.265625" style="10" customWidth="1"/>
    <col min="2820" max="3064" width="9.1328125" style="10"/>
    <col min="3065" max="3065" width="6.86328125" style="10" customWidth="1"/>
    <col min="3066" max="3066" width="38" style="10" customWidth="1"/>
    <col min="3067" max="3067" width="10.265625" style="10" customWidth="1"/>
    <col min="3068" max="3068" width="13.73046875" style="10" customWidth="1"/>
    <col min="3069" max="3069" width="12.265625" style="10" customWidth="1"/>
    <col min="3070" max="3070" width="15.3984375" style="10" customWidth="1"/>
    <col min="3071" max="3071" width="13.1328125" style="10" customWidth="1"/>
    <col min="3072" max="3072" width="14.265625" style="10" customWidth="1"/>
    <col min="3073" max="3073" width="15.73046875" style="10" customWidth="1"/>
    <col min="3074" max="3074" width="15.86328125" style="10" customWidth="1"/>
    <col min="3075" max="3075" width="11.265625" style="10" customWidth="1"/>
    <col min="3076" max="3320" width="9.1328125" style="10"/>
    <col min="3321" max="3321" width="6.86328125" style="10" customWidth="1"/>
    <col min="3322" max="3322" width="38" style="10" customWidth="1"/>
    <col min="3323" max="3323" width="10.265625" style="10" customWidth="1"/>
    <col min="3324" max="3324" width="13.73046875" style="10" customWidth="1"/>
    <col min="3325" max="3325" width="12.265625" style="10" customWidth="1"/>
    <col min="3326" max="3326" width="15.3984375" style="10" customWidth="1"/>
    <col min="3327" max="3327" width="13.1328125" style="10" customWidth="1"/>
    <col min="3328" max="3328" width="14.265625" style="10" customWidth="1"/>
    <col min="3329" max="3329" width="15.73046875" style="10" customWidth="1"/>
    <col min="3330" max="3330" width="15.86328125" style="10" customWidth="1"/>
    <col min="3331" max="3331" width="11.265625" style="10" customWidth="1"/>
    <col min="3332" max="3576" width="9.1328125" style="10"/>
    <col min="3577" max="3577" width="6.86328125" style="10" customWidth="1"/>
    <col min="3578" max="3578" width="38" style="10" customWidth="1"/>
    <col min="3579" max="3579" width="10.265625" style="10" customWidth="1"/>
    <col min="3580" max="3580" width="13.73046875" style="10" customWidth="1"/>
    <col min="3581" max="3581" width="12.265625" style="10" customWidth="1"/>
    <col min="3582" max="3582" width="15.3984375" style="10" customWidth="1"/>
    <col min="3583" max="3583" width="13.1328125" style="10" customWidth="1"/>
    <col min="3584" max="3584" width="14.265625" style="10" customWidth="1"/>
    <col min="3585" max="3585" width="15.73046875" style="10" customWidth="1"/>
    <col min="3586" max="3586" width="15.86328125" style="10" customWidth="1"/>
    <col min="3587" max="3587" width="11.265625" style="10" customWidth="1"/>
    <col min="3588" max="3832" width="9.1328125" style="10"/>
    <col min="3833" max="3833" width="6.86328125" style="10" customWidth="1"/>
    <col min="3834" max="3834" width="38" style="10" customWidth="1"/>
    <col min="3835" max="3835" width="10.265625" style="10" customWidth="1"/>
    <col min="3836" max="3836" width="13.73046875" style="10" customWidth="1"/>
    <col min="3837" max="3837" width="12.265625" style="10" customWidth="1"/>
    <col min="3838" max="3838" width="15.3984375" style="10" customWidth="1"/>
    <col min="3839" max="3839" width="13.1328125" style="10" customWidth="1"/>
    <col min="3840" max="3840" width="14.265625" style="10" customWidth="1"/>
    <col min="3841" max="3841" width="15.73046875" style="10" customWidth="1"/>
    <col min="3842" max="3842" width="15.86328125" style="10" customWidth="1"/>
    <col min="3843" max="3843" width="11.265625" style="10" customWidth="1"/>
    <col min="3844" max="4088" width="9.1328125" style="10"/>
    <col min="4089" max="4089" width="6.86328125" style="10" customWidth="1"/>
    <col min="4090" max="4090" width="38" style="10" customWidth="1"/>
    <col min="4091" max="4091" width="10.265625" style="10" customWidth="1"/>
    <col min="4092" max="4092" width="13.73046875" style="10" customWidth="1"/>
    <col min="4093" max="4093" width="12.265625" style="10" customWidth="1"/>
    <col min="4094" max="4094" width="15.3984375" style="10" customWidth="1"/>
    <col min="4095" max="4095" width="13.1328125" style="10" customWidth="1"/>
    <col min="4096" max="4096" width="14.265625" style="10" customWidth="1"/>
    <col min="4097" max="4097" width="15.73046875" style="10" customWidth="1"/>
    <col min="4098" max="4098" width="15.86328125" style="10" customWidth="1"/>
    <col min="4099" max="4099" width="11.265625" style="10" customWidth="1"/>
    <col min="4100" max="4344" width="9.1328125" style="10"/>
    <col min="4345" max="4345" width="6.86328125" style="10" customWidth="1"/>
    <col min="4346" max="4346" width="38" style="10" customWidth="1"/>
    <col min="4347" max="4347" width="10.265625" style="10" customWidth="1"/>
    <col min="4348" max="4348" width="13.73046875" style="10" customWidth="1"/>
    <col min="4349" max="4349" width="12.265625" style="10" customWidth="1"/>
    <col min="4350" max="4350" width="15.3984375" style="10" customWidth="1"/>
    <col min="4351" max="4351" width="13.1328125" style="10" customWidth="1"/>
    <col min="4352" max="4352" width="14.265625" style="10" customWidth="1"/>
    <col min="4353" max="4353" width="15.73046875" style="10" customWidth="1"/>
    <col min="4354" max="4354" width="15.86328125" style="10" customWidth="1"/>
    <col min="4355" max="4355" width="11.265625" style="10" customWidth="1"/>
    <col min="4356" max="4600" width="9.1328125" style="10"/>
    <col min="4601" max="4601" width="6.86328125" style="10" customWidth="1"/>
    <col min="4602" max="4602" width="38" style="10" customWidth="1"/>
    <col min="4603" max="4603" width="10.265625" style="10" customWidth="1"/>
    <col min="4604" max="4604" width="13.73046875" style="10" customWidth="1"/>
    <col min="4605" max="4605" width="12.265625" style="10" customWidth="1"/>
    <col min="4606" max="4606" width="15.3984375" style="10" customWidth="1"/>
    <col min="4607" max="4607" width="13.1328125" style="10" customWidth="1"/>
    <col min="4608" max="4608" width="14.265625" style="10" customWidth="1"/>
    <col min="4609" max="4609" width="15.73046875" style="10" customWidth="1"/>
    <col min="4610" max="4610" width="15.86328125" style="10" customWidth="1"/>
    <col min="4611" max="4611" width="11.265625" style="10" customWidth="1"/>
    <col min="4612" max="4856" width="9.1328125" style="10"/>
    <col min="4857" max="4857" width="6.86328125" style="10" customWidth="1"/>
    <col min="4858" max="4858" width="38" style="10" customWidth="1"/>
    <col min="4859" max="4859" width="10.265625" style="10" customWidth="1"/>
    <col min="4860" max="4860" width="13.73046875" style="10" customWidth="1"/>
    <col min="4861" max="4861" width="12.265625" style="10" customWidth="1"/>
    <col min="4862" max="4862" width="15.3984375" style="10" customWidth="1"/>
    <col min="4863" max="4863" width="13.1328125" style="10" customWidth="1"/>
    <col min="4864" max="4864" width="14.265625" style="10" customWidth="1"/>
    <col min="4865" max="4865" width="15.73046875" style="10" customWidth="1"/>
    <col min="4866" max="4866" width="15.86328125" style="10" customWidth="1"/>
    <col min="4867" max="4867" width="11.265625" style="10" customWidth="1"/>
    <col min="4868" max="5112" width="9.1328125" style="10"/>
    <col min="5113" max="5113" width="6.86328125" style="10" customWidth="1"/>
    <col min="5114" max="5114" width="38" style="10" customWidth="1"/>
    <col min="5115" max="5115" width="10.265625" style="10" customWidth="1"/>
    <col min="5116" max="5116" width="13.73046875" style="10" customWidth="1"/>
    <col min="5117" max="5117" width="12.265625" style="10" customWidth="1"/>
    <col min="5118" max="5118" width="15.3984375" style="10" customWidth="1"/>
    <col min="5119" max="5119" width="13.1328125" style="10" customWidth="1"/>
    <col min="5120" max="5120" width="14.265625" style="10" customWidth="1"/>
    <col min="5121" max="5121" width="15.73046875" style="10" customWidth="1"/>
    <col min="5122" max="5122" width="15.86328125" style="10" customWidth="1"/>
    <col min="5123" max="5123" width="11.265625" style="10" customWidth="1"/>
    <col min="5124" max="5368" width="9.1328125" style="10"/>
    <col min="5369" max="5369" width="6.86328125" style="10" customWidth="1"/>
    <col min="5370" max="5370" width="38" style="10" customWidth="1"/>
    <col min="5371" max="5371" width="10.265625" style="10" customWidth="1"/>
    <col min="5372" max="5372" width="13.73046875" style="10" customWidth="1"/>
    <col min="5373" max="5373" width="12.265625" style="10" customWidth="1"/>
    <col min="5374" max="5374" width="15.3984375" style="10" customWidth="1"/>
    <col min="5375" max="5375" width="13.1328125" style="10" customWidth="1"/>
    <col min="5376" max="5376" width="14.265625" style="10" customWidth="1"/>
    <col min="5377" max="5377" width="15.73046875" style="10" customWidth="1"/>
    <col min="5378" max="5378" width="15.86328125" style="10" customWidth="1"/>
    <col min="5379" max="5379" width="11.265625" style="10" customWidth="1"/>
    <col min="5380" max="5624" width="9.1328125" style="10"/>
    <col min="5625" max="5625" width="6.86328125" style="10" customWidth="1"/>
    <col min="5626" max="5626" width="38" style="10" customWidth="1"/>
    <col min="5627" max="5627" width="10.265625" style="10" customWidth="1"/>
    <col min="5628" max="5628" width="13.73046875" style="10" customWidth="1"/>
    <col min="5629" max="5629" width="12.265625" style="10" customWidth="1"/>
    <col min="5630" max="5630" width="15.3984375" style="10" customWidth="1"/>
    <col min="5631" max="5631" width="13.1328125" style="10" customWidth="1"/>
    <col min="5632" max="5632" width="14.265625" style="10" customWidth="1"/>
    <col min="5633" max="5633" width="15.73046875" style="10" customWidth="1"/>
    <col min="5634" max="5634" width="15.86328125" style="10" customWidth="1"/>
    <col min="5635" max="5635" width="11.265625" style="10" customWidth="1"/>
    <col min="5636" max="5880" width="9.1328125" style="10"/>
    <col min="5881" max="5881" width="6.86328125" style="10" customWidth="1"/>
    <col min="5882" max="5882" width="38" style="10" customWidth="1"/>
    <col min="5883" max="5883" width="10.265625" style="10" customWidth="1"/>
    <col min="5884" max="5884" width="13.73046875" style="10" customWidth="1"/>
    <col min="5885" max="5885" width="12.265625" style="10" customWidth="1"/>
    <col min="5886" max="5886" width="15.3984375" style="10" customWidth="1"/>
    <col min="5887" max="5887" width="13.1328125" style="10" customWidth="1"/>
    <col min="5888" max="5888" width="14.265625" style="10" customWidth="1"/>
    <col min="5889" max="5889" width="15.73046875" style="10" customWidth="1"/>
    <col min="5890" max="5890" width="15.86328125" style="10" customWidth="1"/>
    <col min="5891" max="5891" width="11.265625" style="10" customWidth="1"/>
    <col min="5892" max="6136" width="9.1328125" style="10"/>
    <col min="6137" max="6137" width="6.86328125" style="10" customWidth="1"/>
    <col min="6138" max="6138" width="38" style="10" customWidth="1"/>
    <col min="6139" max="6139" width="10.265625" style="10" customWidth="1"/>
    <col min="6140" max="6140" width="13.73046875" style="10" customWidth="1"/>
    <col min="6141" max="6141" width="12.265625" style="10" customWidth="1"/>
    <col min="6142" max="6142" width="15.3984375" style="10" customWidth="1"/>
    <col min="6143" max="6143" width="13.1328125" style="10" customWidth="1"/>
    <col min="6144" max="6144" width="14.265625" style="10" customWidth="1"/>
    <col min="6145" max="6145" width="15.73046875" style="10" customWidth="1"/>
    <col min="6146" max="6146" width="15.86328125" style="10" customWidth="1"/>
    <col min="6147" max="6147" width="11.265625" style="10" customWidth="1"/>
    <col min="6148" max="6392" width="9.1328125" style="10"/>
    <col min="6393" max="6393" width="6.86328125" style="10" customWidth="1"/>
    <col min="6394" max="6394" width="38" style="10" customWidth="1"/>
    <col min="6395" max="6395" width="10.265625" style="10" customWidth="1"/>
    <col min="6396" max="6396" width="13.73046875" style="10" customWidth="1"/>
    <col min="6397" max="6397" width="12.265625" style="10" customWidth="1"/>
    <col min="6398" max="6398" width="15.3984375" style="10" customWidth="1"/>
    <col min="6399" max="6399" width="13.1328125" style="10" customWidth="1"/>
    <col min="6400" max="6400" width="14.265625" style="10" customWidth="1"/>
    <col min="6401" max="6401" width="15.73046875" style="10" customWidth="1"/>
    <col min="6402" max="6402" width="15.86328125" style="10" customWidth="1"/>
    <col min="6403" max="6403" width="11.265625" style="10" customWidth="1"/>
    <col min="6404" max="6648" width="9.1328125" style="10"/>
    <col min="6649" max="6649" width="6.86328125" style="10" customWidth="1"/>
    <col min="6650" max="6650" width="38" style="10" customWidth="1"/>
    <col min="6651" max="6651" width="10.265625" style="10" customWidth="1"/>
    <col min="6652" max="6652" width="13.73046875" style="10" customWidth="1"/>
    <col min="6653" max="6653" width="12.265625" style="10" customWidth="1"/>
    <col min="6654" max="6654" width="15.3984375" style="10" customWidth="1"/>
    <col min="6655" max="6655" width="13.1328125" style="10" customWidth="1"/>
    <col min="6656" max="6656" width="14.265625" style="10" customWidth="1"/>
    <col min="6657" max="6657" width="15.73046875" style="10" customWidth="1"/>
    <col min="6658" max="6658" width="15.86328125" style="10" customWidth="1"/>
    <col min="6659" max="6659" width="11.265625" style="10" customWidth="1"/>
    <col min="6660" max="6904" width="9.1328125" style="10"/>
    <col min="6905" max="6905" width="6.86328125" style="10" customWidth="1"/>
    <col min="6906" max="6906" width="38" style="10" customWidth="1"/>
    <col min="6907" max="6907" width="10.265625" style="10" customWidth="1"/>
    <col min="6908" max="6908" width="13.73046875" style="10" customWidth="1"/>
    <col min="6909" max="6909" width="12.265625" style="10" customWidth="1"/>
    <col min="6910" max="6910" width="15.3984375" style="10" customWidth="1"/>
    <col min="6911" max="6911" width="13.1328125" style="10" customWidth="1"/>
    <col min="6912" max="6912" width="14.265625" style="10" customWidth="1"/>
    <col min="6913" max="6913" width="15.73046875" style="10" customWidth="1"/>
    <col min="6914" max="6914" width="15.86328125" style="10" customWidth="1"/>
    <col min="6915" max="6915" width="11.265625" style="10" customWidth="1"/>
    <col min="6916" max="7160" width="9.1328125" style="10"/>
    <col min="7161" max="7161" width="6.86328125" style="10" customWidth="1"/>
    <col min="7162" max="7162" width="38" style="10" customWidth="1"/>
    <col min="7163" max="7163" width="10.265625" style="10" customWidth="1"/>
    <col min="7164" max="7164" width="13.73046875" style="10" customWidth="1"/>
    <col min="7165" max="7165" width="12.265625" style="10" customWidth="1"/>
    <col min="7166" max="7166" width="15.3984375" style="10" customWidth="1"/>
    <col min="7167" max="7167" width="13.1328125" style="10" customWidth="1"/>
    <col min="7168" max="7168" width="14.265625" style="10" customWidth="1"/>
    <col min="7169" max="7169" width="15.73046875" style="10" customWidth="1"/>
    <col min="7170" max="7170" width="15.86328125" style="10" customWidth="1"/>
    <col min="7171" max="7171" width="11.265625" style="10" customWidth="1"/>
    <col min="7172" max="7416" width="9.1328125" style="10"/>
    <col min="7417" max="7417" width="6.86328125" style="10" customWidth="1"/>
    <col min="7418" max="7418" width="38" style="10" customWidth="1"/>
    <col min="7419" max="7419" width="10.265625" style="10" customWidth="1"/>
    <col min="7420" max="7420" width="13.73046875" style="10" customWidth="1"/>
    <col min="7421" max="7421" width="12.265625" style="10" customWidth="1"/>
    <col min="7422" max="7422" width="15.3984375" style="10" customWidth="1"/>
    <col min="7423" max="7423" width="13.1328125" style="10" customWidth="1"/>
    <col min="7424" max="7424" width="14.265625" style="10" customWidth="1"/>
    <col min="7425" max="7425" width="15.73046875" style="10" customWidth="1"/>
    <col min="7426" max="7426" width="15.86328125" style="10" customWidth="1"/>
    <col min="7427" max="7427" width="11.265625" style="10" customWidth="1"/>
    <col min="7428" max="7672" width="9.1328125" style="10"/>
    <col min="7673" max="7673" width="6.86328125" style="10" customWidth="1"/>
    <col min="7674" max="7674" width="38" style="10" customWidth="1"/>
    <col min="7675" max="7675" width="10.265625" style="10" customWidth="1"/>
    <col min="7676" max="7676" width="13.73046875" style="10" customWidth="1"/>
    <col min="7677" max="7677" width="12.265625" style="10" customWidth="1"/>
    <col min="7678" max="7678" width="15.3984375" style="10" customWidth="1"/>
    <col min="7679" max="7679" width="13.1328125" style="10" customWidth="1"/>
    <col min="7680" max="7680" width="14.265625" style="10" customWidth="1"/>
    <col min="7681" max="7681" width="15.73046875" style="10" customWidth="1"/>
    <col min="7682" max="7682" width="15.86328125" style="10" customWidth="1"/>
    <col min="7683" max="7683" width="11.265625" style="10" customWidth="1"/>
    <col min="7684" max="7928" width="9.1328125" style="10"/>
    <col min="7929" max="7929" width="6.86328125" style="10" customWidth="1"/>
    <col min="7930" max="7930" width="38" style="10" customWidth="1"/>
    <col min="7931" max="7931" width="10.265625" style="10" customWidth="1"/>
    <col min="7932" max="7932" width="13.73046875" style="10" customWidth="1"/>
    <col min="7933" max="7933" width="12.265625" style="10" customWidth="1"/>
    <col min="7934" max="7934" width="15.3984375" style="10" customWidth="1"/>
    <col min="7935" max="7935" width="13.1328125" style="10" customWidth="1"/>
    <col min="7936" max="7936" width="14.265625" style="10" customWidth="1"/>
    <col min="7937" max="7937" width="15.73046875" style="10" customWidth="1"/>
    <col min="7938" max="7938" width="15.86328125" style="10" customWidth="1"/>
    <col min="7939" max="7939" width="11.265625" style="10" customWidth="1"/>
    <col min="7940" max="8184" width="9.1328125" style="10"/>
    <col min="8185" max="8185" width="6.86328125" style="10" customWidth="1"/>
    <col min="8186" max="8186" width="38" style="10" customWidth="1"/>
    <col min="8187" max="8187" width="10.265625" style="10" customWidth="1"/>
    <col min="8188" max="8188" width="13.73046875" style="10" customWidth="1"/>
    <col min="8189" max="8189" width="12.265625" style="10" customWidth="1"/>
    <col min="8190" max="8190" width="15.3984375" style="10" customWidth="1"/>
    <col min="8191" max="8191" width="13.1328125" style="10" customWidth="1"/>
    <col min="8192" max="8192" width="14.265625" style="10" customWidth="1"/>
    <col min="8193" max="8193" width="15.73046875" style="10" customWidth="1"/>
    <col min="8194" max="8194" width="15.86328125" style="10" customWidth="1"/>
    <col min="8195" max="8195" width="11.265625" style="10" customWidth="1"/>
    <col min="8196" max="8440" width="9.1328125" style="10"/>
    <col min="8441" max="8441" width="6.86328125" style="10" customWidth="1"/>
    <col min="8442" max="8442" width="38" style="10" customWidth="1"/>
    <col min="8443" max="8443" width="10.265625" style="10" customWidth="1"/>
    <col min="8444" max="8444" width="13.73046875" style="10" customWidth="1"/>
    <col min="8445" max="8445" width="12.265625" style="10" customWidth="1"/>
    <col min="8446" max="8446" width="15.3984375" style="10" customWidth="1"/>
    <col min="8447" max="8447" width="13.1328125" style="10" customWidth="1"/>
    <col min="8448" max="8448" width="14.265625" style="10" customWidth="1"/>
    <col min="8449" max="8449" width="15.73046875" style="10" customWidth="1"/>
    <col min="8450" max="8450" width="15.86328125" style="10" customWidth="1"/>
    <col min="8451" max="8451" width="11.265625" style="10" customWidth="1"/>
    <col min="8452" max="8696" width="9.1328125" style="10"/>
    <col min="8697" max="8697" width="6.86328125" style="10" customWidth="1"/>
    <col min="8698" max="8698" width="38" style="10" customWidth="1"/>
    <col min="8699" max="8699" width="10.265625" style="10" customWidth="1"/>
    <col min="8700" max="8700" width="13.73046875" style="10" customWidth="1"/>
    <col min="8701" max="8701" width="12.265625" style="10" customWidth="1"/>
    <col min="8702" max="8702" width="15.3984375" style="10" customWidth="1"/>
    <col min="8703" max="8703" width="13.1328125" style="10" customWidth="1"/>
    <col min="8704" max="8704" width="14.265625" style="10" customWidth="1"/>
    <col min="8705" max="8705" width="15.73046875" style="10" customWidth="1"/>
    <col min="8706" max="8706" width="15.86328125" style="10" customWidth="1"/>
    <col min="8707" max="8707" width="11.265625" style="10" customWidth="1"/>
    <col min="8708" max="8952" width="9.1328125" style="10"/>
    <col min="8953" max="8953" width="6.86328125" style="10" customWidth="1"/>
    <col min="8954" max="8954" width="38" style="10" customWidth="1"/>
    <col min="8955" max="8955" width="10.265625" style="10" customWidth="1"/>
    <col min="8956" max="8956" width="13.73046875" style="10" customWidth="1"/>
    <col min="8957" max="8957" width="12.265625" style="10" customWidth="1"/>
    <col min="8958" max="8958" width="15.3984375" style="10" customWidth="1"/>
    <col min="8959" max="8959" width="13.1328125" style="10" customWidth="1"/>
    <col min="8960" max="8960" width="14.265625" style="10" customWidth="1"/>
    <col min="8961" max="8961" width="15.73046875" style="10" customWidth="1"/>
    <col min="8962" max="8962" width="15.86328125" style="10" customWidth="1"/>
    <col min="8963" max="8963" width="11.265625" style="10" customWidth="1"/>
    <col min="8964" max="9208" width="9.1328125" style="10"/>
    <col min="9209" max="9209" width="6.86328125" style="10" customWidth="1"/>
    <col min="9210" max="9210" width="38" style="10" customWidth="1"/>
    <col min="9211" max="9211" width="10.265625" style="10" customWidth="1"/>
    <col min="9212" max="9212" width="13.73046875" style="10" customWidth="1"/>
    <col min="9213" max="9213" width="12.265625" style="10" customWidth="1"/>
    <col min="9214" max="9214" width="15.3984375" style="10" customWidth="1"/>
    <col min="9215" max="9215" width="13.1328125" style="10" customWidth="1"/>
    <col min="9216" max="9216" width="14.265625" style="10" customWidth="1"/>
    <col min="9217" max="9217" width="15.73046875" style="10" customWidth="1"/>
    <col min="9218" max="9218" width="15.86328125" style="10" customWidth="1"/>
    <col min="9219" max="9219" width="11.265625" style="10" customWidth="1"/>
    <col min="9220" max="9464" width="9.1328125" style="10"/>
    <col min="9465" max="9465" width="6.86328125" style="10" customWidth="1"/>
    <col min="9466" max="9466" width="38" style="10" customWidth="1"/>
    <col min="9467" max="9467" width="10.265625" style="10" customWidth="1"/>
    <col min="9468" max="9468" width="13.73046875" style="10" customWidth="1"/>
    <col min="9469" max="9469" width="12.265625" style="10" customWidth="1"/>
    <col min="9470" max="9470" width="15.3984375" style="10" customWidth="1"/>
    <col min="9471" max="9471" width="13.1328125" style="10" customWidth="1"/>
    <col min="9472" max="9472" width="14.265625" style="10" customWidth="1"/>
    <col min="9473" max="9473" width="15.73046875" style="10" customWidth="1"/>
    <col min="9474" max="9474" width="15.86328125" style="10" customWidth="1"/>
    <col min="9475" max="9475" width="11.265625" style="10" customWidth="1"/>
    <col min="9476" max="9720" width="9.1328125" style="10"/>
    <col min="9721" max="9721" width="6.86328125" style="10" customWidth="1"/>
    <col min="9722" max="9722" width="38" style="10" customWidth="1"/>
    <col min="9723" max="9723" width="10.265625" style="10" customWidth="1"/>
    <col min="9724" max="9724" width="13.73046875" style="10" customWidth="1"/>
    <col min="9725" max="9725" width="12.265625" style="10" customWidth="1"/>
    <col min="9726" max="9726" width="15.3984375" style="10" customWidth="1"/>
    <col min="9727" max="9727" width="13.1328125" style="10" customWidth="1"/>
    <col min="9728" max="9728" width="14.265625" style="10" customWidth="1"/>
    <col min="9729" max="9729" width="15.73046875" style="10" customWidth="1"/>
    <col min="9730" max="9730" width="15.86328125" style="10" customWidth="1"/>
    <col min="9731" max="9731" width="11.265625" style="10" customWidth="1"/>
    <col min="9732" max="9976" width="9.1328125" style="10"/>
    <col min="9977" max="9977" width="6.86328125" style="10" customWidth="1"/>
    <col min="9978" max="9978" width="38" style="10" customWidth="1"/>
    <col min="9979" max="9979" width="10.265625" style="10" customWidth="1"/>
    <col min="9980" max="9980" width="13.73046875" style="10" customWidth="1"/>
    <col min="9981" max="9981" width="12.265625" style="10" customWidth="1"/>
    <col min="9982" max="9982" width="15.3984375" style="10" customWidth="1"/>
    <col min="9983" max="9983" width="13.1328125" style="10" customWidth="1"/>
    <col min="9984" max="9984" width="14.265625" style="10" customWidth="1"/>
    <col min="9985" max="9985" width="15.73046875" style="10" customWidth="1"/>
    <col min="9986" max="9986" width="15.86328125" style="10" customWidth="1"/>
    <col min="9987" max="9987" width="11.265625" style="10" customWidth="1"/>
    <col min="9988" max="10232" width="9.1328125" style="10"/>
    <col min="10233" max="10233" width="6.86328125" style="10" customWidth="1"/>
    <col min="10234" max="10234" width="38" style="10" customWidth="1"/>
    <col min="10235" max="10235" width="10.265625" style="10" customWidth="1"/>
    <col min="10236" max="10236" width="13.73046875" style="10" customWidth="1"/>
    <col min="10237" max="10237" width="12.265625" style="10" customWidth="1"/>
    <col min="10238" max="10238" width="15.3984375" style="10" customWidth="1"/>
    <col min="10239" max="10239" width="13.1328125" style="10" customWidth="1"/>
    <col min="10240" max="10240" width="14.265625" style="10" customWidth="1"/>
    <col min="10241" max="10241" width="15.73046875" style="10" customWidth="1"/>
    <col min="10242" max="10242" width="15.86328125" style="10" customWidth="1"/>
    <col min="10243" max="10243" width="11.265625" style="10" customWidth="1"/>
    <col min="10244" max="10488" width="9.1328125" style="10"/>
    <col min="10489" max="10489" width="6.86328125" style="10" customWidth="1"/>
    <col min="10490" max="10490" width="38" style="10" customWidth="1"/>
    <col min="10491" max="10491" width="10.265625" style="10" customWidth="1"/>
    <col min="10492" max="10492" width="13.73046875" style="10" customWidth="1"/>
    <col min="10493" max="10493" width="12.265625" style="10" customWidth="1"/>
    <col min="10494" max="10494" width="15.3984375" style="10" customWidth="1"/>
    <col min="10495" max="10495" width="13.1328125" style="10" customWidth="1"/>
    <col min="10496" max="10496" width="14.265625" style="10" customWidth="1"/>
    <col min="10497" max="10497" width="15.73046875" style="10" customWidth="1"/>
    <col min="10498" max="10498" width="15.86328125" style="10" customWidth="1"/>
    <col min="10499" max="10499" width="11.265625" style="10" customWidth="1"/>
    <col min="10500" max="10744" width="9.1328125" style="10"/>
    <col min="10745" max="10745" width="6.86328125" style="10" customWidth="1"/>
    <col min="10746" max="10746" width="38" style="10" customWidth="1"/>
    <col min="10747" max="10747" width="10.265625" style="10" customWidth="1"/>
    <col min="10748" max="10748" width="13.73046875" style="10" customWidth="1"/>
    <col min="10749" max="10749" width="12.265625" style="10" customWidth="1"/>
    <col min="10750" max="10750" width="15.3984375" style="10" customWidth="1"/>
    <col min="10751" max="10751" width="13.1328125" style="10" customWidth="1"/>
    <col min="10752" max="10752" width="14.265625" style="10" customWidth="1"/>
    <col min="10753" max="10753" width="15.73046875" style="10" customWidth="1"/>
    <col min="10754" max="10754" width="15.86328125" style="10" customWidth="1"/>
    <col min="10755" max="10755" width="11.265625" style="10" customWidth="1"/>
    <col min="10756" max="11000" width="9.1328125" style="10"/>
    <col min="11001" max="11001" width="6.86328125" style="10" customWidth="1"/>
    <col min="11002" max="11002" width="38" style="10" customWidth="1"/>
    <col min="11003" max="11003" width="10.265625" style="10" customWidth="1"/>
    <col min="11004" max="11004" width="13.73046875" style="10" customWidth="1"/>
    <col min="11005" max="11005" width="12.265625" style="10" customWidth="1"/>
    <col min="11006" max="11006" width="15.3984375" style="10" customWidth="1"/>
    <col min="11007" max="11007" width="13.1328125" style="10" customWidth="1"/>
    <col min="11008" max="11008" width="14.265625" style="10" customWidth="1"/>
    <col min="11009" max="11009" width="15.73046875" style="10" customWidth="1"/>
    <col min="11010" max="11010" width="15.86328125" style="10" customWidth="1"/>
    <col min="11011" max="11011" width="11.265625" style="10" customWidth="1"/>
    <col min="11012" max="11256" width="9.1328125" style="10"/>
    <col min="11257" max="11257" width="6.86328125" style="10" customWidth="1"/>
    <col min="11258" max="11258" width="38" style="10" customWidth="1"/>
    <col min="11259" max="11259" width="10.265625" style="10" customWidth="1"/>
    <col min="11260" max="11260" width="13.73046875" style="10" customWidth="1"/>
    <col min="11261" max="11261" width="12.265625" style="10" customWidth="1"/>
    <col min="11262" max="11262" width="15.3984375" style="10" customWidth="1"/>
    <col min="11263" max="11263" width="13.1328125" style="10" customWidth="1"/>
    <col min="11264" max="11264" width="14.265625" style="10" customWidth="1"/>
    <col min="11265" max="11265" width="15.73046875" style="10" customWidth="1"/>
    <col min="11266" max="11266" width="15.86328125" style="10" customWidth="1"/>
    <col min="11267" max="11267" width="11.265625" style="10" customWidth="1"/>
    <col min="11268" max="11512" width="9.1328125" style="10"/>
    <col min="11513" max="11513" width="6.86328125" style="10" customWidth="1"/>
    <col min="11514" max="11514" width="38" style="10" customWidth="1"/>
    <col min="11515" max="11515" width="10.265625" style="10" customWidth="1"/>
    <col min="11516" max="11516" width="13.73046875" style="10" customWidth="1"/>
    <col min="11517" max="11517" width="12.265625" style="10" customWidth="1"/>
    <col min="11518" max="11518" width="15.3984375" style="10" customWidth="1"/>
    <col min="11519" max="11519" width="13.1328125" style="10" customWidth="1"/>
    <col min="11520" max="11520" width="14.265625" style="10" customWidth="1"/>
    <col min="11521" max="11521" width="15.73046875" style="10" customWidth="1"/>
    <col min="11522" max="11522" width="15.86328125" style="10" customWidth="1"/>
    <col min="11523" max="11523" width="11.265625" style="10" customWidth="1"/>
    <col min="11524" max="11768" width="9.1328125" style="10"/>
    <col min="11769" max="11769" width="6.86328125" style="10" customWidth="1"/>
    <col min="11770" max="11770" width="38" style="10" customWidth="1"/>
    <col min="11771" max="11771" width="10.265625" style="10" customWidth="1"/>
    <col min="11772" max="11772" width="13.73046875" style="10" customWidth="1"/>
    <col min="11773" max="11773" width="12.265625" style="10" customWidth="1"/>
    <col min="11774" max="11774" width="15.3984375" style="10" customWidth="1"/>
    <col min="11775" max="11775" width="13.1328125" style="10" customWidth="1"/>
    <col min="11776" max="11776" width="14.265625" style="10" customWidth="1"/>
    <col min="11777" max="11777" width="15.73046875" style="10" customWidth="1"/>
    <col min="11778" max="11778" width="15.86328125" style="10" customWidth="1"/>
    <col min="11779" max="11779" width="11.265625" style="10" customWidth="1"/>
    <col min="11780" max="12024" width="9.1328125" style="10"/>
    <col min="12025" max="12025" width="6.86328125" style="10" customWidth="1"/>
    <col min="12026" max="12026" width="38" style="10" customWidth="1"/>
    <col min="12027" max="12027" width="10.265625" style="10" customWidth="1"/>
    <col min="12028" max="12028" width="13.73046875" style="10" customWidth="1"/>
    <col min="12029" max="12029" width="12.265625" style="10" customWidth="1"/>
    <col min="12030" max="12030" width="15.3984375" style="10" customWidth="1"/>
    <col min="12031" max="12031" width="13.1328125" style="10" customWidth="1"/>
    <col min="12032" max="12032" width="14.265625" style="10" customWidth="1"/>
    <col min="12033" max="12033" width="15.73046875" style="10" customWidth="1"/>
    <col min="12034" max="12034" width="15.86328125" style="10" customWidth="1"/>
    <col min="12035" max="12035" width="11.265625" style="10" customWidth="1"/>
    <col min="12036" max="12280" width="9.1328125" style="10"/>
    <col min="12281" max="12281" width="6.86328125" style="10" customWidth="1"/>
    <col min="12282" max="12282" width="38" style="10" customWidth="1"/>
    <col min="12283" max="12283" width="10.265625" style="10" customWidth="1"/>
    <col min="12284" max="12284" width="13.73046875" style="10" customWidth="1"/>
    <col min="12285" max="12285" width="12.265625" style="10" customWidth="1"/>
    <col min="12286" max="12286" width="15.3984375" style="10" customWidth="1"/>
    <col min="12287" max="12287" width="13.1328125" style="10" customWidth="1"/>
    <col min="12288" max="12288" width="14.265625" style="10" customWidth="1"/>
    <col min="12289" max="12289" width="15.73046875" style="10" customWidth="1"/>
    <col min="12290" max="12290" width="15.86328125" style="10" customWidth="1"/>
    <col min="12291" max="12291" width="11.265625" style="10" customWidth="1"/>
    <col min="12292" max="12536" width="9.1328125" style="10"/>
    <col min="12537" max="12537" width="6.86328125" style="10" customWidth="1"/>
    <col min="12538" max="12538" width="38" style="10" customWidth="1"/>
    <col min="12539" max="12539" width="10.265625" style="10" customWidth="1"/>
    <col min="12540" max="12540" width="13.73046875" style="10" customWidth="1"/>
    <col min="12541" max="12541" width="12.265625" style="10" customWidth="1"/>
    <col min="12542" max="12542" width="15.3984375" style="10" customWidth="1"/>
    <col min="12543" max="12543" width="13.1328125" style="10" customWidth="1"/>
    <col min="12544" max="12544" width="14.265625" style="10" customWidth="1"/>
    <col min="12545" max="12545" width="15.73046875" style="10" customWidth="1"/>
    <col min="12546" max="12546" width="15.86328125" style="10" customWidth="1"/>
    <col min="12547" max="12547" width="11.265625" style="10" customWidth="1"/>
    <col min="12548" max="12792" width="9.1328125" style="10"/>
    <col min="12793" max="12793" width="6.86328125" style="10" customWidth="1"/>
    <col min="12794" max="12794" width="38" style="10" customWidth="1"/>
    <col min="12795" max="12795" width="10.265625" style="10" customWidth="1"/>
    <col min="12796" max="12796" width="13.73046875" style="10" customWidth="1"/>
    <col min="12797" max="12797" width="12.265625" style="10" customWidth="1"/>
    <col min="12798" max="12798" width="15.3984375" style="10" customWidth="1"/>
    <col min="12799" max="12799" width="13.1328125" style="10" customWidth="1"/>
    <col min="12800" max="12800" width="14.265625" style="10" customWidth="1"/>
    <col min="12801" max="12801" width="15.73046875" style="10" customWidth="1"/>
    <col min="12802" max="12802" width="15.86328125" style="10" customWidth="1"/>
    <col min="12803" max="12803" width="11.265625" style="10" customWidth="1"/>
    <col min="12804" max="13048" width="9.1328125" style="10"/>
    <col min="13049" max="13049" width="6.86328125" style="10" customWidth="1"/>
    <col min="13050" max="13050" width="38" style="10" customWidth="1"/>
    <col min="13051" max="13051" width="10.265625" style="10" customWidth="1"/>
    <col min="13052" max="13052" width="13.73046875" style="10" customWidth="1"/>
    <col min="13053" max="13053" width="12.265625" style="10" customWidth="1"/>
    <col min="13054" max="13054" width="15.3984375" style="10" customWidth="1"/>
    <col min="13055" max="13055" width="13.1328125" style="10" customWidth="1"/>
    <col min="13056" max="13056" width="14.265625" style="10" customWidth="1"/>
    <col min="13057" max="13057" width="15.73046875" style="10" customWidth="1"/>
    <col min="13058" max="13058" width="15.86328125" style="10" customWidth="1"/>
    <col min="13059" max="13059" width="11.265625" style="10" customWidth="1"/>
    <col min="13060" max="13304" width="9.1328125" style="10"/>
    <col min="13305" max="13305" width="6.86328125" style="10" customWidth="1"/>
    <col min="13306" max="13306" width="38" style="10" customWidth="1"/>
    <col min="13307" max="13307" width="10.265625" style="10" customWidth="1"/>
    <col min="13308" max="13308" width="13.73046875" style="10" customWidth="1"/>
    <col min="13309" max="13309" width="12.265625" style="10" customWidth="1"/>
    <col min="13310" max="13310" width="15.3984375" style="10" customWidth="1"/>
    <col min="13311" max="13311" width="13.1328125" style="10" customWidth="1"/>
    <col min="13312" max="13312" width="14.265625" style="10" customWidth="1"/>
    <col min="13313" max="13313" width="15.73046875" style="10" customWidth="1"/>
    <col min="13314" max="13314" width="15.86328125" style="10" customWidth="1"/>
    <col min="13315" max="13315" width="11.265625" style="10" customWidth="1"/>
    <col min="13316" max="13560" width="9.1328125" style="10"/>
    <col min="13561" max="13561" width="6.86328125" style="10" customWidth="1"/>
    <col min="13562" max="13562" width="38" style="10" customWidth="1"/>
    <col min="13563" max="13563" width="10.265625" style="10" customWidth="1"/>
    <col min="13564" max="13564" width="13.73046875" style="10" customWidth="1"/>
    <col min="13565" max="13565" width="12.265625" style="10" customWidth="1"/>
    <col min="13566" max="13566" width="15.3984375" style="10" customWidth="1"/>
    <col min="13567" max="13567" width="13.1328125" style="10" customWidth="1"/>
    <col min="13568" max="13568" width="14.265625" style="10" customWidth="1"/>
    <col min="13569" max="13569" width="15.73046875" style="10" customWidth="1"/>
    <col min="13570" max="13570" width="15.86328125" style="10" customWidth="1"/>
    <col min="13571" max="13571" width="11.265625" style="10" customWidth="1"/>
    <col min="13572" max="13816" width="9.1328125" style="10"/>
    <col min="13817" max="13817" width="6.86328125" style="10" customWidth="1"/>
    <col min="13818" max="13818" width="38" style="10" customWidth="1"/>
    <col min="13819" max="13819" width="10.265625" style="10" customWidth="1"/>
    <col min="13820" max="13820" width="13.73046875" style="10" customWidth="1"/>
    <col min="13821" max="13821" width="12.265625" style="10" customWidth="1"/>
    <col min="13822" max="13822" width="15.3984375" style="10" customWidth="1"/>
    <col min="13823" max="13823" width="13.1328125" style="10" customWidth="1"/>
    <col min="13824" max="13824" width="14.265625" style="10" customWidth="1"/>
    <col min="13825" max="13825" width="15.73046875" style="10" customWidth="1"/>
    <col min="13826" max="13826" width="15.86328125" style="10" customWidth="1"/>
    <col min="13827" max="13827" width="11.265625" style="10" customWidth="1"/>
    <col min="13828" max="14072" width="9.1328125" style="10"/>
    <col min="14073" max="14073" width="6.86328125" style="10" customWidth="1"/>
    <col min="14074" max="14074" width="38" style="10" customWidth="1"/>
    <col min="14075" max="14075" width="10.265625" style="10" customWidth="1"/>
    <col min="14076" max="14076" width="13.73046875" style="10" customWidth="1"/>
    <col min="14077" max="14077" width="12.265625" style="10" customWidth="1"/>
    <col min="14078" max="14078" width="15.3984375" style="10" customWidth="1"/>
    <col min="14079" max="14079" width="13.1328125" style="10" customWidth="1"/>
    <col min="14080" max="14080" width="14.265625" style="10" customWidth="1"/>
    <col min="14081" max="14081" width="15.73046875" style="10" customWidth="1"/>
    <col min="14082" max="14082" width="15.86328125" style="10" customWidth="1"/>
    <col min="14083" max="14083" width="11.265625" style="10" customWidth="1"/>
    <col min="14084" max="14328" width="9.1328125" style="10"/>
    <col min="14329" max="14329" width="6.86328125" style="10" customWidth="1"/>
    <col min="14330" max="14330" width="38" style="10" customWidth="1"/>
    <col min="14331" max="14331" width="10.265625" style="10" customWidth="1"/>
    <col min="14332" max="14332" width="13.73046875" style="10" customWidth="1"/>
    <col min="14333" max="14333" width="12.265625" style="10" customWidth="1"/>
    <col min="14334" max="14334" width="15.3984375" style="10" customWidth="1"/>
    <col min="14335" max="14335" width="13.1328125" style="10" customWidth="1"/>
    <col min="14336" max="14336" width="14.265625" style="10" customWidth="1"/>
    <col min="14337" max="14337" width="15.73046875" style="10" customWidth="1"/>
    <col min="14338" max="14338" width="15.86328125" style="10" customWidth="1"/>
    <col min="14339" max="14339" width="11.265625" style="10" customWidth="1"/>
    <col min="14340" max="14584" width="9.1328125" style="10"/>
    <col min="14585" max="14585" width="6.86328125" style="10" customWidth="1"/>
    <col min="14586" max="14586" width="38" style="10" customWidth="1"/>
    <col min="14587" max="14587" width="10.265625" style="10" customWidth="1"/>
    <col min="14588" max="14588" width="13.73046875" style="10" customWidth="1"/>
    <col min="14589" max="14589" width="12.265625" style="10" customWidth="1"/>
    <col min="14590" max="14590" width="15.3984375" style="10" customWidth="1"/>
    <col min="14591" max="14591" width="13.1328125" style="10" customWidth="1"/>
    <col min="14592" max="14592" width="14.265625" style="10" customWidth="1"/>
    <col min="14593" max="14593" width="15.73046875" style="10" customWidth="1"/>
    <col min="14594" max="14594" width="15.86328125" style="10" customWidth="1"/>
    <col min="14595" max="14595" width="11.265625" style="10" customWidth="1"/>
    <col min="14596" max="14840" width="9.1328125" style="10"/>
    <col min="14841" max="14841" width="6.86328125" style="10" customWidth="1"/>
    <col min="14842" max="14842" width="38" style="10" customWidth="1"/>
    <col min="14843" max="14843" width="10.265625" style="10" customWidth="1"/>
    <col min="14844" max="14844" width="13.73046875" style="10" customWidth="1"/>
    <col min="14845" max="14845" width="12.265625" style="10" customWidth="1"/>
    <col min="14846" max="14846" width="15.3984375" style="10" customWidth="1"/>
    <col min="14847" max="14847" width="13.1328125" style="10" customWidth="1"/>
    <col min="14848" max="14848" width="14.265625" style="10" customWidth="1"/>
    <col min="14849" max="14849" width="15.73046875" style="10" customWidth="1"/>
    <col min="14850" max="14850" width="15.86328125" style="10" customWidth="1"/>
    <col min="14851" max="14851" width="11.265625" style="10" customWidth="1"/>
    <col min="14852" max="15096" width="9.1328125" style="10"/>
    <col min="15097" max="15097" width="6.86328125" style="10" customWidth="1"/>
    <col min="15098" max="15098" width="38" style="10" customWidth="1"/>
    <col min="15099" max="15099" width="10.265625" style="10" customWidth="1"/>
    <col min="15100" max="15100" width="13.73046875" style="10" customWidth="1"/>
    <col min="15101" max="15101" width="12.265625" style="10" customWidth="1"/>
    <col min="15102" max="15102" width="15.3984375" style="10" customWidth="1"/>
    <col min="15103" max="15103" width="13.1328125" style="10" customWidth="1"/>
    <col min="15104" max="15104" width="14.265625" style="10" customWidth="1"/>
    <col min="15105" max="15105" width="15.73046875" style="10" customWidth="1"/>
    <col min="15106" max="15106" width="15.86328125" style="10" customWidth="1"/>
    <col min="15107" max="15107" width="11.265625" style="10" customWidth="1"/>
    <col min="15108" max="15352" width="9.1328125" style="10"/>
    <col min="15353" max="15353" width="6.86328125" style="10" customWidth="1"/>
    <col min="15354" max="15354" width="38" style="10" customWidth="1"/>
    <col min="15355" max="15355" width="10.265625" style="10" customWidth="1"/>
    <col min="15356" max="15356" width="13.73046875" style="10" customWidth="1"/>
    <col min="15357" max="15357" width="12.265625" style="10" customWidth="1"/>
    <col min="15358" max="15358" width="15.3984375" style="10" customWidth="1"/>
    <col min="15359" max="15359" width="13.1328125" style="10" customWidth="1"/>
    <col min="15360" max="15360" width="14.265625" style="10" customWidth="1"/>
    <col min="15361" max="15361" width="15.73046875" style="10" customWidth="1"/>
    <col min="15362" max="15362" width="15.86328125" style="10" customWidth="1"/>
    <col min="15363" max="15363" width="11.265625" style="10" customWidth="1"/>
    <col min="15364" max="15608" width="9.1328125" style="10"/>
    <col min="15609" max="15609" width="6.86328125" style="10" customWidth="1"/>
    <col min="15610" max="15610" width="38" style="10" customWidth="1"/>
    <col min="15611" max="15611" width="10.265625" style="10" customWidth="1"/>
    <col min="15612" max="15612" width="13.73046875" style="10" customWidth="1"/>
    <col min="15613" max="15613" width="12.265625" style="10" customWidth="1"/>
    <col min="15614" max="15614" width="15.3984375" style="10" customWidth="1"/>
    <col min="15615" max="15615" width="13.1328125" style="10" customWidth="1"/>
    <col min="15616" max="15616" width="14.265625" style="10" customWidth="1"/>
    <col min="15617" max="15617" width="15.73046875" style="10" customWidth="1"/>
    <col min="15618" max="15618" width="15.86328125" style="10" customWidth="1"/>
    <col min="15619" max="15619" width="11.265625" style="10" customWidth="1"/>
    <col min="15620" max="15864" width="9.1328125" style="10"/>
    <col min="15865" max="15865" width="6.86328125" style="10" customWidth="1"/>
    <col min="15866" max="15866" width="38" style="10" customWidth="1"/>
    <col min="15867" max="15867" width="10.265625" style="10" customWidth="1"/>
    <col min="15868" max="15868" width="13.73046875" style="10" customWidth="1"/>
    <col min="15869" max="15869" width="12.265625" style="10" customWidth="1"/>
    <col min="15870" max="15870" width="15.3984375" style="10" customWidth="1"/>
    <col min="15871" max="15871" width="13.1328125" style="10" customWidth="1"/>
    <col min="15872" max="15872" width="14.265625" style="10" customWidth="1"/>
    <col min="15873" max="15873" width="15.73046875" style="10" customWidth="1"/>
    <col min="15874" max="15874" width="15.86328125" style="10" customWidth="1"/>
    <col min="15875" max="15875" width="11.265625" style="10" customWidth="1"/>
    <col min="15876" max="16120" width="9.1328125" style="10"/>
    <col min="16121" max="16121" width="6.86328125" style="10" customWidth="1"/>
    <col min="16122" max="16122" width="38" style="10" customWidth="1"/>
    <col min="16123" max="16123" width="10.265625" style="10" customWidth="1"/>
    <col min="16124" max="16124" width="13.73046875" style="10" customWidth="1"/>
    <col min="16125" max="16125" width="12.265625" style="10" customWidth="1"/>
    <col min="16126" max="16126" width="15.3984375" style="10" customWidth="1"/>
    <col min="16127" max="16127" width="13.1328125" style="10" customWidth="1"/>
    <col min="16128" max="16128" width="14.265625" style="10" customWidth="1"/>
    <col min="16129" max="16129" width="15.73046875" style="10" customWidth="1"/>
    <col min="16130" max="16130" width="15.86328125" style="10" customWidth="1"/>
    <col min="16131" max="16131" width="11.265625" style="10" customWidth="1"/>
    <col min="16132" max="16384" width="9.1328125" style="10"/>
  </cols>
  <sheetData>
    <row r="1" spans="1:11">
      <c r="A1" s="243" t="s">
        <v>1514</v>
      </c>
    </row>
    <row r="2" spans="1:11" s="2" customFormat="1" ht="10.5" thickBot="1">
      <c r="A2" s="43"/>
      <c r="B2" s="31"/>
      <c r="C2" s="72"/>
      <c r="D2" s="245"/>
      <c r="E2" s="185"/>
      <c r="F2" s="185"/>
      <c r="I2" s="121"/>
      <c r="J2" s="121"/>
      <c r="K2" s="121"/>
    </row>
    <row r="3" spans="1:11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90" t="s">
        <v>5</v>
      </c>
      <c r="I3" s="122"/>
      <c r="J3" s="122"/>
      <c r="K3" s="122"/>
    </row>
    <row r="4" spans="1:11" s="5" customFormat="1" ht="10.5" thickBot="1">
      <c r="A4" s="382"/>
      <c r="B4" s="377"/>
      <c r="C4" s="378"/>
      <c r="D4" s="387"/>
      <c r="E4" s="380"/>
      <c r="F4" s="380" t="s">
        <v>6</v>
      </c>
      <c r="I4" s="122"/>
      <c r="J4" s="122"/>
      <c r="K4" s="122"/>
    </row>
    <row r="5" spans="1:11" s="5" customFormat="1">
      <c r="A5" s="48"/>
      <c r="B5" s="147"/>
      <c r="C5" s="11"/>
      <c r="D5" s="272"/>
      <c r="E5" s="281"/>
      <c r="F5" s="282"/>
      <c r="I5" s="122"/>
      <c r="J5" s="122"/>
      <c r="K5" s="122"/>
    </row>
    <row r="6" spans="1:11" s="5" customFormat="1">
      <c r="A6" s="48" t="s">
        <v>536</v>
      </c>
      <c r="B6" s="21" t="s">
        <v>537</v>
      </c>
      <c r="C6" s="13"/>
      <c r="D6" s="232"/>
      <c r="E6" s="105"/>
      <c r="F6" s="180">
        <f>D6*E6</f>
        <v>0</v>
      </c>
      <c r="I6" s="122"/>
      <c r="J6" s="122"/>
      <c r="K6" s="122"/>
    </row>
    <row r="7" spans="1:11" s="5" customFormat="1">
      <c r="A7" s="32"/>
      <c r="B7" s="23"/>
      <c r="C7" s="13"/>
      <c r="D7" s="232"/>
      <c r="E7" s="105"/>
      <c r="F7" s="180">
        <f t="shared" ref="F7:F57" si="0">D7*E7</f>
        <v>0</v>
      </c>
      <c r="I7" s="122"/>
      <c r="J7" s="122"/>
      <c r="K7" s="122"/>
    </row>
    <row r="8" spans="1:11" s="5" customFormat="1">
      <c r="A8" s="48" t="s">
        <v>533</v>
      </c>
      <c r="B8" s="21" t="s">
        <v>534</v>
      </c>
      <c r="C8" s="13"/>
      <c r="D8" s="232"/>
      <c r="E8" s="105"/>
      <c r="F8" s="180">
        <f t="shared" si="0"/>
        <v>0</v>
      </c>
      <c r="I8" s="122"/>
      <c r="J8" s="122"/>
      <c r="K8" s="122"/>
    </row>
    <row r="9" spans="1:11" s="5" customFormat="1">
      <c r="A9" s="32"/>
      <c r="B9" s="23"/>
      <c r="C9" s="13"/>
      <c r="D9" s="232"/>
      <c r="E9" s="105"/>
      <c r="F9" s="180">
        <f t="shared" si="0"/>
        <v>0</v>
      </c>
      <c r="I9" s="122"/>
      <c r="J9" s="122"/>
      <c r="K9" s="122"/>
    </row>
    <row r="10" spans="1:11" s="5" customFormat="1">
      <c r="A10" s="32" t="s">
        <v>535</v>
      </c>
      <c r="B10" s="23" t="s">
        <v>1515</v>
      </c>
      <c r="C10" s="13" t="s">
        <v>16</v>
      </c>
      <c r="D10" s="232">
        <v>3</v>
      </c>
      <c r="E10" s="105"/>
      <c r="F10" s="180">
        <f t="shared" si="0"/>
        <v>0</v>
      </c>
      <c r="I10" s="122"/>
      <c r="J10" s="122"/>
      <c r="K10" s="122"/>
    </row>
    <row r="11" spans="1:11" s="5" customFormat="1">
      <c r="A11" s="32"/>
      <c r="B11" s="23"/>
      <c r="C11" s="13"/>
      <c r="D11" s="232"/>
      <c r="E11" s="105"/>
      <c r="F11" s="180">
        <f t="shared" si="0"/>
        <v>0</v>
      </c>
      <c r="I11" s="122"/>
      <c r="J11" s="122"/>
      <c r="K11" s="122"/>
    </row>
    <row r="12" spans="1:11" s="5" customFormat="1">
      <c r="A12" s="32" t="s">
        <v>538</v>
      </c>
      <c r="B12" s="23" t="s">
        <v>539</v>
      </c>
      <c r="C12" s="13" t="s">
        <v>16</v>
      </c>
      <c r="D12" s="232"/>
      <c r="E12" s="105"/>
      <c r="F12" s="180" t="s">
        <v>26</v>
      </c>
      <c r="I12" s="122"/>
      <c r="J12" s="122"/>
      <c r="K12" s="122"/>
    </row>
    <row r="13" spans="1:11" s="5" customFormat="1">
      <c r="A13" s="32"/>
      <c r="B13" s="23"/>
      <c r="C13" s="13"/>
      <c r="D13" s="232"/>
      <c r="E13" s="105"/>
      <c r="F13" s="180">
        <f t="shared" si="0"/>
        <v>0</v>
      </c>
      <c r="I13" s="122"/>
      <c r="J13" s="122"/>
      <c r="K13" s="122"/>
    </row>
    <row r="14" spans="1:11" s="5" customFormat="1">
      <c r="A14" s="48" t="s">
        <v>540</v>
      </c>
      <c r="B14" s="21" t="s">
        <v>541</v>
      </c>
      <c r="C14" s="13"/>
      <c r="D14" s="232"/>
      <c r="E14" s="105"/>
      <c r="F14" s="180">
        <f t="shared" si="0"/>
        <v>0</v>
      </c>
      <c r="I14" s="122"/>
      <c r="J14" s="122"/>
      <c r="K14" s="122"/>
    </row>
    <row r="15" spans="1:11" s="5" customFormat="1">
      <c r="A15" s="32"/>
      <c r="B15" s="23"/>
      <c r="C15" s="13"/>
      <c r="D15" s="232"/>
      <c r="E15" s="105"/>
      <c r="F15" s="180">
        <f t="shared" si="0"/>
        <v>0</v>
      </c>
      <c r="I15" s="122"/>
      <c r="J15" s="122"/>
      <c r="K15" s="122"/>
    </row>
    <row r="16" spans="1:11" s="5" customFormat="1">
      <c r="A16" s="32" t="s">
        <v>542</v>
      </c>
      <c r="B16" s="23" t="s">
        <v>543</v>
      </c>
      <c r="C16" s="13" t="s">
        <v>20</v>
      </c>
      <c r="D16" s="232">
        <v>1</v>
      </c>
      <c r="E16" s="411">
        <v>5000</v>
      </c>
      <c r="F16" s="180">
        <f t="shared" si="0"/>
        <v>5000</v>
      </c>
      <c r="I16" s="122"/>
      <c r="J16" s="122"/>
      <c r="K16" s="122"/>
    </row>
    <row r="17" spans="1:11" s="5" customFormat="1">
      <c r="A17" s="32"/>
      <c r="B17" s="23"/>
      <c r="C17" s="13"/>
      <c r="D17" s="232"/>
      <c r="E17" s="105"/>
      <c r="F17" s="180">
        <f t="shared" si="0"/>
        <v>0</v>
      </c>
      <c r="I17" s="122"/>
      <c r="J17" s="122"/>
      <c r="K17" s="122"/>
    </row>
    <row r="18" spans="1:11" s="5" customFormat="1">
      <c r="A18" s="32" t="s">
        <v>544</v>
      </c>
      <c r="B18" s="23" t="s">
        <v>545</v>
      </c>
      <c r="C18" s="13" t="s">
        <v>8</v>
      </c>
      <c r="D18" s="75">
        <f>E16</f>
        <v>5000</v>
      </c>
      <c r="E18" s="304"/>
      <c r="F18" s="180">
        <f t="shared" si="0"/>
        <v>0</v>
      </c>
      <c r="I18" s="122"/>
      <c r="J18" s="122"/>
      <c r="K18" s="122"/>
    </row>
    <row r="19" spans="1:11" s="5" customFormat="1">
      <c r="A19" s="32"/>
      <c r="B19" s="23"/>
      <c r="C19" s="13"/>
      <c r="D19" s="232"/>
      <c r="E19" s="105"/>
      <c r="F19" s="180">
        <f t="shared" si="0"/>
        <v>0</v>
      </c>
      <c r="I19" s="122"/>
      <c r="J19" s="122"/>
      <c r="K19" s="122"/>
    </row>
    <row r="20" spans="1:11" s="5" customFormat="1">
      <c r="A20" s="48" t="s">
        <v>546</v>
      </c>
      <c r="B20" s="21" t="s">
        <v>547</v>
      </c>
      <c r="C20" s="13"/>
      <c r="D20" s="232"/>
      <c r="E20" s="105"/>
      <c r="F20" s="180">
        <f t="shared" si="0"/>
        <v>0</v>
      </c>
      <c r="I20" s="122"/>
      <c r="J20" s="122"/>
      <c r="K20" s="122"/>
    </row>
    <row r="21" spans="1:11" s="5" customFormat="1">
      <c r="A21" s="32"/>
      <c r="B21" s="23"/>
      <c r="C21" s="13"/>
      <c r="D21" s="232"/>
      <c r="E21" s="105"/>
      <c r="F21" s="180">
        <f t="shared" si="0"/>
        <v>0</v>
      </c>
      <c r="I21" s="122"/>
      <c r="J21" s="122"/>
      <c r="K21" s="122"/>
    </row>
    <row r="22" spans="1:11" s="5" customFormat="1">
      <c r="A22" s="32" t="s">
        <v>548</v>
      </c>
      <c r="B22" s="23" t="s">
        <v>549</v>
      </c>
      <c r="C22" s="13" t="s">
        <v>22</v>
      </c>
      <c r="D22" s="232">
        <v>8</v>
      </c>
      <c r="E22" s="105"/>
      <c r="F22" s="180">
        <f t="shared" si="0"/>
        <v>0</v>
      </c>
      <c r="I22" s="122"/>
      <c r="J22" s="122"/>
      <c r="K22" s="122"/>
    </row>
    <row r="23" spans="1:11" s="5" customFormat="1">
      <c r="A23" s="32"/>
      <c r="B23" s="23"/>
      <c r="C23" s="13"/>
      <c r="D23" s="232"/>
      <c r="E23" s="105"/>
      <c r="F23" s="180">
        <f t="shared" si="0"/>
        <v>0</v>
      </c>
      <c r="I23" s="122"/>
      <c r="J23" s="122"/>
      <c r="K23" s="122"/>
    </row>
    <row r="24" spans="1:11" s="5" customFormat="1">
      <c r="A24" s="48" t="s">
        <v>550</v>
      </c>
      <c r="B24" s="21" t="s">
        <v>551</v>
      </c>
      <c r="C24" s="13"/>
      <c r="D24" s="232"/>
      <c r="E24" s="105"/>
      <c r="F24" s="180">
        <f t="shared" si="0"/>
        <v>0</v>
      </c>
      <c r="I24" s="122"/>
      <c r="J24" s="122"/>
      <c r="K24" s="122"/>
    </row>
    <row r="25" spans="1:11" s="5" customFormat="1">
      <c r="A25" s="32"/>
      <c r="B25" s="23"/>
      <c r="C25" s="13"/>
      <c r="D25" s="232"/>
      <c r="E25" s="105"/>
      <c r="F25" s="180">
        <f t="shared" si="0"/>
        <v>0</v>
      </c>
      <c r="I25" s="122"/>
      <c r="J25" s="122"/>
      <c r="K25" s="122"/>
    </row>
    <row r="26" spans="1:11" s="5" customFormat="1" ht="11.65">
      <c r="A26" s="32" t="s">
        <v>552</v>
      </c>
      <c r="B26" s="23" t="s">
        <v>553</v>
      </c>
      <c r="C26" s="13" t="s">
        <v>57</v>
      </c>
      <c r="D26" s="232">
        <v>3000</v>
      </c>
      <c r="E26" s="105"/>
      <c r="F26" s="180">
        <f t="shared" si="0"/>
        <v>0</v>
      </c>
      <c r="I26" s="122"/>
      <c r="J26" s="122"/>
      <c r="K26" s="122"/>
    </row>
    <row r="27" spans="1:11" s="5" customFormat="1">
      <c r="A27" s="32"/>
      <c r="B27" s="23"/>
      <c r="C27" s="13"/>
      <c r="D27" s="232"/>
      <c r="E27" s="105"/>
      <c r="F27" s="180">
        <f t="shared" si="0"/>
        <v>0</v>
      </c>
      <c r="I27" s="122"/>
      <c r="J27" s="122"/>
      <c r="K27" s="122"/>
    </row>
    <row r="28" spans="1:11" s="5" customFormat="1">
      <c r="A28" s="32" t="s">
        <v>554</v>
      </c>
      <c r="B28" s="23" t="s">
        <v>555</v>
      </c>
      <c r="C28" s="13"/>
      <c r="D28" s="232"/>
      <c r="E28" s="105"/>
      <c r="F28" s="180">
        <f t="shared" si="0"/>
        <v>0</v>
      </c>
      <c r="I28" s="122"/>
      <c r="J28" s="122"/>
      <c r="K28" s="122"/>
    </row>
    <row r="29" spans="1:11" s="5" customFormat="1" ht="11.65">
      <c r="A29" s="32" t="s">
        <v>118</v>
      </c>
      <c r="B29" s="23" t="s">
        <v>556</v>
      </c>
      <c r="C29" s="13" t="s">
        <v>57</v>
      </c>
      <c r="D29" s="232"/>
      <c r="E29" s="105"/>
      <c r="F29" s="180" t="s">
        <v>26</v>
      </c>
      <c r="I29" s="122"/>
      <c r="J29" s="122"/>
      <c r="K29" s="122"/>
    </row>
    <row r="30" spans="1:11" s="5" customFormat="1">
      <c r="A30" s="32"/>
      <c r="B30" s="23"/>
      <c r="C30" s="13"/>
      <c r="D30" s="232"/>
      <c r="E30" s="105"/>
      <c r="F30" s="180">
        <f t="shared" si="0"/>
        <v>0</v>
      </c>
      <c r="I30" s="122"/>
      <c r="J30" s="122"/>
      <c r="K30" s="122"/>
    </row>
    <row r="31" spans="1:11" s="5" customFormat="1" ht="11.65">
      <c r="A31" s="32" t="s">
        <v>119</v>
      </c>
      <c r="B31" s="23" t="s">
        <v>557</v>
      </c>
      <c r="C31" s="13" t="s">
        <v>57</v>
      </c>
      <c r="D31" s="232">
        <v>500</v>
      </c>
      <c r="E31" s="105"/>
      <c r="F31" s="180">
        <f t="shared" si="0"/>
        <v>0</v>
      </c>
      <c r="I31" s="122"/>
      <c r="J31" s="122"/>
      <c r="K31" s="122"/>
    </row>
    <row r="32" spans="1:11" s="5" customFormat="1">
      <c r="A32" s="32"/>
      <c r="B32" s="23"/>
      <c r="C32" s="13"/>
      <c r="D32" s="232"/>
      <c r="E32" s="105"/>
      <c r="F32" s="180">
        <f t="shared" si="0"/>
        <v>0</v>
      </c>
      <c r="I32" s="122"/>
      <c r="J32" s="122"/>
      <c r="K32" s="122"/>
    </row>
    <row r="33" spans="1:11" s="5" customFormat="1">
      <c r="A33" s="48" t="s">
        <v>558</v>
      </c>
      <c r="B33" s="21" t="s">
        <v>559</v>
      </c>
      <c r="C33" s="13"/>
      <c r="D33" s="232"/>
      <c r="E33" s="105"/>
      <c r="F33" s="180">
        <f t="shared" si="0"/>
        <v>0</v>
      </c>
      <c r="I33" s="122"/>
      <c r="J33" s="122"/>
      <c r="K33" s="122"/>
    </row>
    <row r="34" spans="1:11" s="5" customFormat="1">
      <c r="A34" s="32"/>
      <c r="B34" s="23"/>
      <c r="C34" s="13"/>
      <c r="D34" s="232"/>
      <c r="E34" s="105"/>
      <c r="F34" s="180">
        <f t="shared" si="0"/>
        <v>0</v>
      </c>
      <c r="I34" s="122"/>
      <c r="J34" s="122"/>
      <c r="K34" s="122"/>
    </row>
    <row r="35" spans="1:11" s="5" customFormat="1" ht="11.65">
      <c r="A35" s="32" t="s">
        <v>560</v>
      </c>
      <c r="B35" s="23" t="s">
        <v>326</v>
      </c>
      <c r="C35" s="13" t="s">
        <v>57</v>
      </c>
      <c r="D35" s="232">
        <v>15000</v>
      </c>
      <c r="E35" s="105"/>
      <c r="F35" s="180">
        <f t="shared" si="0"/>
        <v>0</v>
      </c>
      <c r="I35" s="122"/>
      <c r="J35" s="122"/>
      <c r="K35" s="122"/>
    </row>
    <row r="36" spans="1:11" s="5" customFormat="1">
      <c r="A36" s="32"/>
      <c r="B36" s="23"/>
      <c r="C36" s="13"/>
      <c r="D36" s="232"/>
      <c r="E36" s="105"/>
      <c r="F36" s="180">
        <f t="shared" si="0"/>
        <v>0</v>
      </c>
      <c r="I36" s="122"/>
      <c r="J36" s="122"/>
      <c r="K36" s="122"/>
    </row>
    <row r="37" spans="1:11" s="5" customFormat="1" ht="11.65">
      <c r="A37" s="32" t="s">
        <v>561</v>
      </c>
      <c r="B37" s="23" t="s">
        <v>328</v>
      </c>
      <c r="C37" s="13" t="s">
        <v>57</v>
      </c>
      <c r="D37" s="232"/>
      <c r="E37" s="105"/>
      <c r="F37" s="180" t="s">
        <v>26</v>
      </c>
      <c r="I37" s="122"/>
      <c r="J37" s="122"/>
      <c r="K37" s="122"/>
    </row>
    <row r="38" spans="1:11" s="5" customFormat="1">
      <c r="A38" s="32"/>
      <c r="B38" s="23"/>
      <c r="C38" s="13"/>
      <c r="D38" s="232"/>
      <c r="E38" s="105"/>
      <c r="F38" s="180">
        <f t="shared" si="0"/>
        <v>0</v>
      </c>
      <c r="I38" s="122"/>
      <c r="J38" s="122"/>
      <c r="K38" s="122"/>
    </row>
    <row r="39" spans="1:11" s="5" customFormat="1" ht="11.65">
      <c r="A39" s="32" t="s">
        <v>562</v>
      </c>
      <c r="B39" s="23" t="s">
        <v>330</v>
      </c>
      <c r="C39" s="13" t="s">
        <v>57</v>
      </c>
      <c r="D39" s="232"/>
      <c r="E39" s="105"/>
      <c r="F39" s="180" t="s">
        <v>26</v>
      </c>
      <c r="I39" s="122"/>
      <c r="J39" s="122"/>
      <c r="K39" s="122"/>
    </row>
    <row r="40" spans="1:11" s="5" customFormat="1">
      <c r="A40" s="32"/>
      <c r="B40" s="23"/>
      <c r="C40" s="13"/>
      <c r="D40" s="232"/>
      <c r="E40" s="105"/>
      <c r="F40" s="180">
        <f t="shared" si="0"/>
        <v>0</v>
      </c>
      <c r="I40" s="122"/>
      <c r="J40" s="122"/>
      <c r="K40" s="122"/>
    </row>
    <row r="41" spans="1:11" s="5" customFormat="1" ht="11.65">
      <c r="A41" s="32" t="s">
        <v>563</v>
      </c>
      <c r="B41" s="23" t="s">
        <v>332</v>
      </c>
      <c r="C41" s="13" t="s">
        <v>57</v>
      </c>
      <c r="D41" s="232">
        <v>1000</v>
      </c>
      <c r="E41" s="105"/>
      <c r="F41" s="180">
        <f t="shared" si="0"/>
        <v>0</v>
      </c>
      <c r="I41" s="122"/>
      <c r="J41" s="122"/>
      <c r="K41" s="122"/>
    </row>
    <row r="42" spans="1:11" s="5" customFormat="1">
      <c r="A42" s="32"/>
      <c r="B42" s="23"/>
      <c r="C42" s="13"/>
      <c r="D42" s="232"/>
      <c r="E42" s="105"/>
      <c r="F42" s="180">
        <f t="shared" si="0"/>
        <v>0</v>
      </c>
      <c r="I42" s="122"/>
      <c r="J42" s="122"/>
      <c r="K42" s="122"/>
    </row>
    <row r="43" spans="1:11" s="5" customFormat="1" ht="11.65">
      <c r="A43" s="32" t="s">
        <v>564</v>
      </c>
      <c r="B43" s="23" t="s">
        <v>334</v>
      </c>
      <c r="C43" s="13" t="s">
        <v>57</v>
      </c>
      <c r="D43" s="232"/>
      <c r="E43" s="105"/>
      <c r="F43" s="180" t="s">
        <v>26</v>
      </c>
      <c r="I43" s="122"/>
      <c r="J43" s="122"/>
      <c r="K43" s="122"/>
    </row>
    <row r="44" spans="1:11" s="5" customFormat="1">
      <c r="A44" s="32"/>
      <c r="B44" s="23"/>
      <c r="C44" s="13"/>
      <c r="D44" s="232"/>
      <c r="E44" s="105"/>
      <c r="F44" s="180">
        <f t="shared" si="0"/>
        <v>0</v>
      </c>
      <c r="I44" s="122"/>
      <c r="J44" s="122"/>
      <c r="K44" s="122"/>
    </row>
    <row r="45" spans="1:11" s="5" customFormat="1">
      <c r="A45" s="48" t="s">
        <v>565</v>
      </c>
      <c r="B45" s="21" t="s">
        <v>566</v>
      </c>
      <c r="C45" s="13"/>
      <c r="D45" s="232"/>
      <c r="E45" s="105"/>
      <c r="F45" s="180">
        <f t="shared" si="0"/>
        <v>0</v>
      </c>
      <c r="I45" s="122"/>
      <c r="J45" s="122"/>
      <c r="K45" s="122"/>
    </row>
    <row r="46" spans="1:11" s="5" customFormat="1">
      <c r="A46" s="32"/>
      <c r="B46" s="23"/>
      <c r="C46" s="13"/>
      <c r="D46" s="232"/>
      <c r="E46" s="105"/>
      <c r="F46" s="180">
        <f t="shared" si="0"/>
        <v>0</v>
      </c>
      <c r="I46" s="122"/>
      <c r="J46" s="122"/>
      <c r="K46" s="122"/>
    </row>
    <row r="47" spans="1:11" s="5" customFormat="1">
      <c r="A47" s="32" t="s">
        <v>567</v>
      </c>
      <c r="B47" s="23" t="s">
        <v>568</v>
      </c>
      <c r="C47" s="13" t="s">
        <v>16</v>
      </c>
      <c r="D47" s="232">
        <v>1</v>
      </c>
      <c r="E47" s="105"/>
      <c r="F47" s="180">
        <f t="shared" si="0"/>
        <v>0</v>
      </c>
      <c r="I47" s="122"/>
      <c r="J47" s="122"/>
      <c r="K47" s="122"/>
    </row>
    <row r="48" spans="1:11" s="5" customFormat="1">
      <c r="A48" s="32"/>
      <c r="B48" s="23"/>
      <c r="C48" s="13"/>
      <c r="D48" s="232"/>
      <c r="E48" s="105"/>
      <c r="F48" s="180">
        <f t="shared" si="0"/>
        <v>0</v>
      </c>
      <c r="I48" s="122"/>
      <c r="J48" s="122"/>
      <c r="K48" s="122"/>
    </row>
    <row r="49" spans="1:11" s="5" customFormat="1">
      <c r="A49" s="32" t="s">
        <v>569</v>
      </c>
      <c r="B49" s="23" t="s">
        <v>570</v>
      </c>
      <c r="C49" s="13" t="s">
        <v>16</v>
      </c>
      <c r="D49" s="232"/>
      <c r="E49" s="105"/>
      <c r="F49" s="180" t="s">
        <v>26</v>
      </c>
      <c r="I49" s="122"/>
      <c r="J49" s="122"/>
      <c r="K49" s="122"/>
    </row>
    <row r="50" spans="1:11" s="5" customFormat="1">
      <c r="A50" s="32"/>
      <c r="B50" s="23"/>
      <c r="C50" s="13"/>
      <c r="D50" s="232"/>
      <c r="E50" s="105"/>
      <c r="F50" s="180">
        <f t="shared" si="0"/>
        <v>0</v>
      </c>
      <c r="I50" s="122"/>
      <c r="J50" s="122"/>
      <c r="K50" s="122"/>
    </row>
    <row r="51" spans="1:11" s="5" customFormat="1">
      <c r="A51" s="32" t="s">
        <v>571</v>
      </c>
      <c r="B51" s="23" t="s">
        <v>572</v>
      </c>
      <c r="C51" s="13" t="s">
        <v>16</v>
      </c>
      <c r="D51" s="232"/>
      <c r="E51" s="105"/>
      <c r="F51" s="180" t="s">
        <v>26</v>
      </c>
      <c r="I51" s="122"/>
      <c r="J51" s="122"/>
      <c r="K51" s="122"/>
    </row>
    <row r="52" spans="1:11" s="5" customFormat="1">
      <c r="A52" s="32"/>
      <c r="B52" s="23"/>
      <c r="C52" s="13"/>
      <c r="D52" s="232"/>
      <c r="E52" s="105"/>
      <c r="F52" s="180">
        <f t="shared" si="0"/>
        <v>0</v>
      </c>
      <c r="I52" s="122"/>
      <c r="J52" s="122"/>
      <c r="K52" s="122"/>
    </row>
    <row r="53" spans="1:11" s="5" customFormat="1">
      <c r="A53" s="32" t="s">
        <v>573</v>
      </c>
      <c r="B53" s="23" t="s">
        <v>574</v>
      </c>
      <c r="C53" s="13" t="s">
        <v>16</v>
      </c>
      <c r="D53" s="232"/>
      <c r="E53" s="105"/>
      <c r="F53" s="180" t="s">
        <v>26</v>
      </c>
      <c r="I53" s="122"/>
      <c r="J53" s="122"/>
      <c r="K53" s="122"/>
    </row>
    <row r="54" spans="1:11" s="5" customFormat="1">
      <c r="A54" s="32"/>
      <c r="B54" s="23"/>
      <c r="C54" s="13"/>
      <c r="D54" s="232"/>
      <c r="E54" s="105"/>
      <c r="F54" s="180">
        <f t="shared" si="0"/>
        <v>0</v>
      </c>
      <c r="I54" s="122"/>
      <c r="J54" s="122"/>
      <c r="K54" s="122"/>
    </row>
    <row r="55" spans="1:11" s="5" customFormat="1">
      <c r="A55" s="48" t="s">
        <v>575</v>
      </c>
      <c r="B55" s="21" t="s">
        <v>576</v>
      </c>
      <c r="C55" s="13"/>
      <c r="D55" s="232"/>
      <c r="E55" s="105"/>
      <c r="F55" s="180">
        <f t="shared" si="0"/>
        <v>0</v>
      </c>
      <c r="I55" s="122"/>
      <c r="J55" s="122"/>
      <c r="K55" s="122"/>
    </row>
    <row r="56" spans="1:11" s="5" customFormat="1">
      <c r="A56" s="32"/>
      <c r="B56" s="23"/>
      <c r="C56" s="13"/>
      <c r="D56" s="232"/>
      <c r="E56" s="105"/>
      <c r="F56" s="180">
        <f t="shared" si="0"/>
        <v>0</v>
      </c>
      <c r="I56" s="122"/>
      <c r="J56" s="122"/>
      <c r="K56" s="122"/>
    </row>
    <row r="57" spans="1:11" s="5" customFormat="1" ht="11.65">
      <c r="A57" s="32" t="s">
        <v>577</v>
      </c>
      <c r="B57" s="23" t="s">
        <v>578</v>
      </c>
      <c r="C57" s="13" t="s">
        <v>57</v>
      </c>
      <c r="D57" s="232">
        <v>8000</v>
      </c>
      <c r="E57" s="105"/>
      <c r="F57" s="180">
        <f t="shared" si="0"/>
        <v>0</v>
      </c>
      <c r="I57" s="122"/>
      <c r="J57" s="122"/>
      <c r="K57" s="122"/>
    </row>
    <row r="58" spans="1:11" s="5" customFormat="1">
      <c r="A58" s="32"/>
      <c r="B58" s="23"/>
      <c r="C58" s="13"/>
      <c r="D58" s="232"/>
      <c r="E58" s="105"/>
      <c r="F58" s="180"/>
      <c r="I58" s="122"/>
      <c r="J58" s="122"/>
      <c r="K58" s="122"/>
    </row>
    <row r="59" spans="1:11" s="5" customFormat="1" ht="11.65">
      <c r="A59" s="32" t="s">
        <v>579</v>
      </c>
      <c r="B59" s="23" t="s">
        <v>580</v>
      </c>
      <c r="C59" s="13" t="s">
        <v>57</v>
      </c>
      <c r="D59" s="232"/>
      <c r="E59" s="105"/>
      <c r="F59" s="180" t="s">
        <v>26</v>
      </c>
      <c r="I59" s="122"/>
      <c r="J59" s="122"/>
      <c r="K59" s="122"/>
    </row>
    <row r="60" spans="1:11" s="5" customFormat="1">
      <c r="A60" s="32"/>
      <c r="B60" s="23"/>
      <c r="C60" s="13"/>
      <c r="D60" s="232"/>
      <c r="E60" s="105"/>
      <c r="F60" s="180"/>
      <c r="I60" s="122"/>
      <c r="J60" s="122"/>
      <c r="K60" s="122"/>
    </row>
    <row r="61" spans="1:11" s="5" customFormat="1" ht="11.65">
      <c r="A61" s="32" t="s">
        <v>581</v>
      </c>
      <c r="B61" s="23" t="s">
        <v>582</v>
      </c>
      <c r="C61" s="13" t="s">
        <v>57</v>
      </c>
      <c r="D61" s="232"/>
      <c r="E61" s="105"/>
      <c r="F61" s="180" t="s">
        <v>26</v>
      </c>
      <c r="I61" s="122"/>
      <c r="J61" s="122"/>
      <c r="K61" s="122"/>
    </row>
    <row r="62" spans="1:11" s="5" customFormat="1">
      <c r="A62" s="32"/>
      <c r="B62" s="23"/>
      <c r="C62" s="13"/>
      <c r="D62" s="232"/>
      <c r="E62" s="105"/>
      <c r="F62" s="180"/>
      <c r="I62" s="122"/>
      <c r="J62" s="122"/>
      <c r="K62" s="122"/>
    </row>
    <row r="63" spans="1:11" s="5" customFormat="1" ht="11.65">
      <c r="A63" s="32" t="s">
        <v>583</v>
      </c>
      <c r="B63" s="23" t="s">
        <v>584</v>
      </c>
      <c r="C63" s="13" t="s">
        <v>57</v>
      </c>
      <c r="D63" s="232"/>
      <c r="E63" s="105"/>
      <c r="F63" s="180" t="s">
        <v>26</v>
      </c>
      <c r="I63" s="122"/>
      <c r="J63" s="122"/>
      <c r="K63" s="122"/>
    </row>
    <row r="64" spans="1:11" s="5" customFormat="1">
      <c r="A64" s="32"/>
      <c r="B64" s="23"/>
      <c r="C64" s="13"/>
      <c r="D64" s="232"/>
      <c r="E64" s="105"/>
      <c r="F64" s="180"/>
      <c r="I64" s="122"/>
      <c r="J64" s="122"/>
      <c r="K64" s="122"/>
    </row>
    <row r="65" spans="1:11" s="5" customFormat="1">
      <c r="A65" s="48" t="s">
        <v>585</v>
      </c>
      <c r="B65" s="21" t="s">
        <v>586</v>
      </c>
      <c r="C65" s="13"/>
      <c r="D65" s="232"/>
      <c r="E65" s="105"/>
      <c r="F65" s="180"/>
      <c r="I65" s="122"/>
      <c r="J65" s="122"/>
      <c r="K65" s="122"/>
    </row>
    <row r="66" spans="1:11" s="5" customFormat="1">
      <c r="A66" s="48"/>
      <c r="B66" s="21"/>
      <c r="C66" s="13"/>
      <c r="D66" s="232"/>
      <c r="E66" s="105"/>
      <c r="F66" s="180"/>
      <c r="I66" s="122"/>
      <c r="J66" s="122"/>
      <c r="K66" s="122"/>
    </row>
    <row r="67" spans="1:11" s="5" customFormat="1">
      <c r="A67" s="32" t="s">
        <v>587</v>
      </c>
      <c r="B67" s="23" t="s">
        <v>568</v>
      </c>
      <c r="C67" s="13" t="s">
        <v>16</v>
      </c>
      <c r="D67" s="232"/>
      <c r="E67" s="105"/>
      <c r="F67" s="180" t="s">
        <v>26</v>
      </c>
      <c r="I67" s="122"/>
      <c r="J67" s="122"/>
      <c r="K67" s="122"/>
    </row>
    <row r="68" spans="1:11" s="5" customFormat="1">
      <c r="A68" s="32"/>
      <c r="B68" s="23"/>
      <c r="C68" s="13"/>
      <c r="D68" s="232"/>
      <c r="E68" s="105"/>
      <c r="F68" s="180">
        <f t="shared" ref="F68" si="1">D68*E68</f>
        <v>0</v>
      </c>
      <c r="I68" s="122"/>
      <c r="J68" s="122"/>
      <c r="K68" s="122"/>
    </row>
    <row r="69" spans="1:11" s="5" customFormat="1">
      <c r="A69" s="32" t="s">
        <v>588</v>
      </c>
      <c r="B69" s="23" t="s">
        <v>570</v>
      </c>
      <c r="C69" s="13" t="s">
        <v>16</v>
      </c>
      <c r="D69" s="232"/>
      <c r="E69" s="105"/>
      <c r="F69" s="180" t="s">
        <v>26</v>
      </c>
      <c r="I69" s="122"/>
      <c r="J69" s="122"/>
      <c r="K69" s="122"/>
    </row>
    <row r="70" spans="1:11" s="5" customFormat="1">
      <c r="A70" s="32"/>
      <c r="B70" s="23"/>
      <c r="C70" s="13"/>
      <c r="D70" s="232"/>
      <c r="E70" s="105"/>
      <c r="F70" s="180">
        <f t="shared" ref="F70:F72" si="2">D70*E70</f>
        <v>0</v>
      </c>
      <c r="I70" s="122"/>
      <c r="J70" s="122"/>
      <c r="K70" s="122"/>
    </row>
    <row r="71" spans="1:11" s="5" customFormat="1">
      <c r="A71" s="32" t="s">
        <v>589</v>
      </c>
      <c r="B71" s="23" t="s">
        <v>572</v>
      </c>
      <c r="C71" s="13" t="s">
        <v>16</v>
      </c>
      <c r="D71" s="232"/>
      <c r="E71" s="105"/>
      <c r="F71" s="180" t="s">
        <v>26</v>
      </c>
      <c r="I71" s="122"/>
      <c r="J71" s="122"/>
      <c r="K71" s="122"/>
    </row>
    <row r="72" spans="1:11" s="5" customFormat="1">
      <c r="A72" s="32"/>
      <c r="B72" s="23"/>
      <c r="C72" s="13"/>
      <c r="D72" s="232"/>
      <c r="E72" s="105"/>
      <c r="F72" s="180">
        <f t="shared" si="2"/>
        <v>0</v>
      </c>
      <c r="I72" s="122"/>
      <c r="J72" s="122"/>
      <c r="K72" s="122"/>
    </row>
    <row r="73" spans="1:11" s="5" customFormat="1">
      <c r="A73" s="32" t="s">
        <v>590</v>
      </c>
      <c r="B73" s="23" t="s">
        <v>574</v>
      </c>
      <c r="C73" s="13" t="s">
        <v>16</v>
      </c>
      <c r="D73" s="232"/>
      <c r="E73" s="105"/>
      <c r="F73" s="180" t="s">
        <v>26</v>
      </c>
      <c r="I73" s="122"/>
      <c r="J73" s="122"/>
      <c r="K73" s="122"/>
    </row>
    <row r="74" spans="1:11" s="5" customFormat="1">
      <c r="A74" s="32"/>
      <c r="B74" s="23"/>
      <c r="C74" s="13"/>
      <c r="D74" s="232"/>
      <c r="E74" s="105"/>
      <c r="F74" s="180"/>
      <c r="I74" s="122"/>
      <c r="J74" s="122"/>
      <c r="K74" s="122"/>
    </row>
    <row r="75" spans="1:11" s="5" customFormat="1" ht="11.65">
      <c r="A75" s="48" t="s">
        <v>591</v>
      </c>
      <c r="B75" s="21" t="s">
        <v>592</v>
      </c>
      <c r="C75" s="13" t="s">
        <v>57</v>
      </c>
      <c r="D75" s="232"/>
      <c r="E75" s="105"/>
      <c r="F75" s="180" t="s">
        <v>26</v>
      </c>
      <c r="I75" s="122"/>
      <c r="J75" s="122"/>
      <c r="K75" s="122"/>
    </row>
    <row r="76" spans="1:11" s="5" customFormat="1">
      <c r="A76" s="32"/>
      <c r="B76" s="23"/>
      <c r="C76" s="13"/>
      <c r="D76" s="232"/>
      <c r="E76" s="105"/>
      <c r="F76" s="180"/>
      <c r="I76" s="122"/>
      <c r="J76" s="122"/>
      <c r="K76" s="122"/>
    </row>
    <row r="77" spans="1:11" s="5" customFormat="1">
      <c r="A77" s="48" t="s">
        <v>593</v>
      </c>
      <c r="B77" s="21" t="s">
        <v>594</v>
      </c>
      <c r="C77" s="13"/>
      <c r="D77" s="232"/>
      <c r="E77" s="105"/>
      <c r="F77" s="180"/>
      <c r="I77" s="122"/>
      <c r="J77" s="122"/>
      <c r="K77" s="122"/>
    </row>
    <row r="78" spans="1:11" s="5" customFormat="1">
      <c r="A78" s="32"/>
      <c r="B78" s="23"/>
      <c r="C78" s="13"/>
      <c r="D78" s="232"/>
      <c r="E78" s="105"/>
      <c r="F78" s="180"/>
      <c r="I78" s="122"/>
      <c r="J78" s="122"/>
      <c r="K78" s="122"/>
    </row>
    <row r="79" spans="1:11">
      <c r="A79" s="32"/>
      <c r="B79" s="35"/>
      <c r="C79" s="13"/>
      <c r="D79" s="232"/>
      <c r="E79" s="92"/>
      <c r="F79" s="180"/>
      <c r="I79" s="10"/>
      <c r="J79" s="10"/>
      <c r="K79" s="10"/>
    </row>
    <row r="80" spans="1:11" ht="10.5" thickBot="1">
      <c r="A80" s="32"/>
      <c r="B80" s="35"/>
      <c r="C80" s="13"/>
      <c r="D80" s="232"/>
      <c r="E80" s="92"/>
      <c r="F80" s="180"/>
      <c r="I80" s="10"/>
      <c r="J80" s="10"/>
      <c r="K80" s="10"/>
    </row>
    <row r="81" spans="1:11" s="1" customFormat="1" ht="21" customHeight="1" thickBot="1">
      <c r="A81" s="426" t="s">
        <v>17</v>
      </c>
      <c r="B81" s="427"/>
      <c r="C81" s="427"/>
      <c r="D81" s="427"/>
      <c r="E81" s="428"/>
      <c r="F81" s="103"/>
      <c r="I81" s="126"/>
      <c r="J81" s="125">
        <f t="shared" ref="J81:J82" si="3">$J$8*I81</f>
        <v>0</v>
      </c>
      <c r="K81" s="125">
        <f t="shared" ref="K81:K82" si="4">$K$8*J81</f>
        <v>0</v>
      </c>
    </row>
    <row r="82" spans="1:11" s="1" customFormat="1" ht="21" customHeight="1" thickBot="1">
      <c r="A82" s="426" t="s">
        <v>18</v>
      </c>
      <c r="B82" s="427"/>
      <c r="C82" s="427"/>
      <c r="D82" s="427"/>
      <c r="E82" s="428"/>
      <c r="F82" s="103">
        <f>SUM(F81)</f>
        <v>0</v>
      </c>
      <c r="I82" s="126"/>
      <c r="J82" s="125">
        <f t="shared" si="3"/>
        <v>0</v>
      </c>
      <c r="K82" s="125">
        <f t="shared" si="4"/>
        <v>0</v>
      </c>
    </row>
    <row r="83" spans="1:11">
      <c r="A83" s="32"/>
      <c r="B83" s="35"/>
      <c r="C83" s="13"/>
      <c r="D83" s="232"/>
      <c r="E83" s="92"/>
      <c r="F83" s="180"/>
      <c r="I83" s="10"/>
      <c r="J83" s="10"/>
      <c r="K83" s="10"/>
    </row>
    <row r="84" spans="1:11">
      <c r="A84" s="32"/>
      <c r="B84" s="35"/>
      <c r="C84" s="13"/>
      <c r="D84" s="232"/>
      <c r="E84" s="92"/>
      <c r="F84" s="180"/>
      <c r="I84" s="10"/>
      <c r="J84" s="10"/>
      <c r="K84" s="10"/>
    </row>
    <row r="85" spans="1:11" s="5" customFormat="1">
      <c r="A85" s="48" t="s">
        <v>595</v>
      </c>
      <c r="B85" s="21" t="s">
        <v>596</v>
      </c>
      <c r="C85" s="13"/>
      <c r="D85" s="232"/>
      <c r="E85" s="105"/>
      <c r="F85" s="180"/>
      <c r="I85" s="122"/>
      <c r="J85" s="122"/>
      <c r="K85" s="122"/>
    </row>
    <row r="86" spans="1:11" s="5" customFormat="1">
      <c r="A86" s="32"/>
      <c r="B86" s="23"/>
      <c r="C86" s="13"/>
      <c r="D86" s="232"/>
      <c r="E86" s="105"/>
      <c r="F86" s="180"/>
      <c r="I86" s="122"/>
      <c r="J86" s="122"/>
      <c r="K86" s="122"/>
    </row>
    <row r="87" spans="1:11" s="5" customFormat="1" ht="11.65">
      <c r="A87" s="32" t="s">
        <v>597</v>
      </c>
      <c r="B87" s="23" t="s">
        <v>598</v>
      </c>
      <c r="C87" s="13" t="s">
        <v>57</v>
      </c>
      <c r="D87" s="232">
        <v>8000</v>
      </c>
      <c r="E87" s="105"/>
      <c r="F87" s="180">
        <f t="shared" ref="F87" si="5">D87*E87</f>
        <v>0</v>
      </c>
      <c r="I87" s="122"/>
      <c r="J87" s="122"/>
      <c r="K87" s="122"/>
    </row>
    <row r="88" spans="1:11" s="5" customFormat="1">
      <c r="A88" s="32"/>
      <c r="B88" s="23"/>
      <c r="C88" s="13"/>
      <c r="D88" s="232"/>
      <c r="E88" s="105"/>
      <c r="F88" s="180"/>
      <c r="I88" s="122"/>
      <c r="J88" s="122"/>
      <c r="K88" s="122"/>
    </row>
    <row r="89" spans="1:11" s="5" customFormat="1" ht="11.65">
      <c r="A89" s="32" t="s">
        <v>599</v>
      </c>
      <c r="B89" s="23" t="s">
        <v>600</v>
      </c>
      <c r="C89" s="13" t="s">
        <v>57</v>
      </c>
      <c r="D89" s="232"/>
      <c r="E89" s="105"/>
      <c r="F89" s="180" t="s">
        <v>26</v>
      </c>
      <c r="I89" s="122"/>
      <c r="J89" s="122"/>
      <c r="K89" s="122"/>
    </row>
    <row r="90" spans="1:11" s="5" customFormat="1">
      <c r="A90" s="32"/>
      <c r="B90" s="23"/>
      <c r="C90" s="13"/>
      <c r="D90" s="232"/>
      <c r="E90" s="105"/>
      <c r="F90" s="180"/>
      <c r="I90" s="122"/>
      <c r="J90" s="122"/>
      <c r="K90" s="122"/>
    </row>
    <row r="91" spans="1:11" s="5" customFormat="1" ht="11.65">
      <c r="A91" s="48" t="s">
        <v>601</v>
      </c>
      <c r="B91" s="21" t="s">
        <v>602</v>
      </c>
      <c r="C91" s="13" t="s">
        <v>57</v>
      </c>
      <c r="D91" s="232"/>
      <c r="E91" s="105"/>
      <c r="F91" s="180" t="s">
        <v>26</v>
      </c>
      <c r="I91" s="122"/>
      <c r="J91" s="122"/>
      <c r="K91" s="122"/>
    </row>
    <row r="92" spans="1:11" s="5" customFormat="1">
      <c r="A92" s="32"/>
      <c r="B92" s="23"/>
      <c r="C92" s="13"/>
      <c r="D92" s="232"/>
      <c r="E92" s="105"/>
      <c r="F92" s="180"/>
      <c r="I92" s="122"/>
      <c r="J92" s="122"/>
      <c r="K92" s="122"/>
    </row>
    <row r="93" spans="1:11" s="5" customFormat="1">
      <c r="A93" s="48" t="s">
        <v>603</v>
      </c>
      <c r="B93" s="21" t="s">
        <v>604</v>
      </c>
      <c r="C93" s="13"/>
      <c r="D93" s="232"/>
      <c r="E93" s="105"/>
      <c r="F93" s="180"/>
      <c r="I93" s="122"/>
      <c r="J93" s="122"/>
      <c r="K93" s="122"/>
    </row>
    <row r="94" spans="1:11" s="5" customFormat="1">
      <c r="A94" s="32"/>
      <c r="B94" s="23"/>
      <c r="C94" s="13"/>
      <c r="D94" s="232"/>
      <c r="E94" s="105"/>
      <c r="F94" s="180"/>
      <c r="I94" s="122"/>
      <c r="J94" s="122"/>
      <c r="K94" s="122"/>
    </row>
    <row r="95" spans="1:11" s="5" customFormat="1" ht="11.65">
      <c r="A95" s="32" t="s">
        <v>605</v>
      </c>
      <c r="B95" s="23" t="s">
        <v>606</v>
      </c>
      <c r="C95" s="13" t="s">
        <v>57</v>
      </c>
      <c r="D95" s="232"/>
      <c r="E95" s="105"/>
      <c r="F95" s="180" t="s">
        <v>26</v>
      </c>
      <c r="I95" s="122"/>
      <c r="J95" s="122"/>
      <c r="K95" s="122"/>
    </row>
    <row r="96" spans="1:11" s="5" customFormat="1">
      <c r="A96" s="32"/>
      <c r="B96" s="23"/>
      <c r="C96" s="13"/>
      <c r="D96" s="232"/>
      <c r="E96" s="105"/>
      <c r="F96" s="180"/>
      <c r="I96" s="122"/>
      <c r="J96" s="122"/>
      <c r="K96" s="122"/>
    </row>
    <row r="97" spans="1:11" s="5" customFormat="1" ht="11.65">
      <c r="A97" s="32" t="s">
        <v>607</v>
      </c>
      <c r="B97" s="23" t="s">
        <v>608</v>
      </c>
      <c r="C97" s="13" t="s">
        <v>57</v>
      </c>
      <c r="D97" s="232"/>
      <c r="E97" s="105"/>
      <c r="F97" s="180" t="s">
        <v>26</v>
      </c>
      <c r="I97" s="122"/>
      <c r="J97" s="122"/>
      <c r="K97" s="122"/>
    </row>
    <row r="98" spans="1:11" s="5" customFormat="1">
      <c r="A98" s="32"/>
      <c r="B98" s="23"/>
      <c r="C98" s="13"/>
      <c r="D98" s="232"/>
      <c r="E98" s="105"/>
      <c r="F98" s="180"/>
      <c r="I98" s="122"/>
      <c r="J98" s="122"/>
      <c r="K98" s="122"/>
    </row>
    <row r="99" spans="1:11" s="5" customFormat="1">
      <c r="A99" s="48" t="s">
        <v>609</v>
      </c>
      <c r="B99" s="21" t="s">
        <v>610</v>
      </c>
      <c r="C99" s="13"/>
      <c r="D99" s="232"/>
      <c r="E99" s="105"/>
      <c r="F99" s="180"/>
      <c r="I99" s="122"/>
      <c r="J99" s="122"/>
      <c r="K99" s="122"/>
    </row>
    <row r="100" spans="1:11" s="5" customFormat="1">
      <c r="A100" s="32"/>
      <c r="B100" s="23"/>
      <c r="C100" s="13"/>
      <c r="D100" s="232"/>
      <c r="E100" s="105"/>
      <c r="F100" s="180"/>
      <c r="I100" s="122"/>
      <c r="J100" s="122"/>
      <c r="K100" s="122"/>
    </row>
    <row r="101" spans="1:11" s="5" customFormat="1">
      <c r="A101" s="32" t="s">
        <v>611</v>
      </c>
      <c r="B101" s="23" t="s">
        <v>612</v>
      </c>
      <c r="C101" s="13"/>
      <c r="D101" s="232"/>
      <c r="E101" s="105"/>
      <c r="F101" s="180"/>
      <c r="I101" s="122"/>
      <c r="J101" s="122"/>
      <c r="K101" s="122"/>
    </row>
    <row r="102" spans="1:11" s="5" customFormat="1">
      <c r="A102" s="32" t="s">
        <v>118</v>
      </c>
      <c r="B102" s="23" t="s">
        <v>1516</v>
      </c>
      <c r="C102" s="13" t="s">
        <v>28</v>
      </c>
      <c r="D102" s="232">
        <v>0.4</v>
      </c>
      <c r="E102" s="105"/>
      <c r="F102" s="180">
        <f t="shared" ref="F102" si="6">D102*E102</f>
        <v>0</v>
      </c>
      <c r="I102" s="122"/>
      <c r="J102" s="122"/>
      <c r="K102" s="122"/>
    </row>
    <row r="103" spans="1:11" s="5" customFormat="1">
      <c r="A103" s="32"/>
      <c r="B103" s="23"/>
      <c r="C103" s="13"/>
      <c r="D103" s="232"/>
      <c r="E103" s="105"/>
      <c r="F103" s="180"/>
      <c r="I103" s="122"/>
      <c r="J103" s="122"/>
      <c r="K103" s="122"/>
    </row>
    <row r="104" spans="1:11" s="5" customFormat="1">
      <c r="A104" s="32" t="s">
        <v>119</v>
      </c>
      <c r="B104" s="23" t="s">
        <v>1517</v>
      </c>
      <c r="C104" s="13" t="s">
        <v>28</v>
      </c>
      <c r="D104" s="232"/>
      <c r="E104" s="105"/>
      <c r="F104" s="180" t="s">
        <v>26</v>
      </c>
      <c r="I104" s="122"/>
      <c r="J104" s="122"/>
      <c r="K104" s="122"/>
    </row>
    <row r="105" spans="1:11" s="5" customFormat="1">
      <c r="A105" s="32"/>
      <c r="B105" s="23"/>
      <c r="C105" s="13"/>
      <c r="D105" s="232"/>
      <c r="E105" s="105"/>
      <c r="F105" s="180"/>
      <c r="I105" s="122"/>
      <c r="J105" s="122"/>
      <c r="K105" s="122"/>
    </row>
    <row r="106" spans="1:11" s="5" customFormat="1">
      <c r="A106" s="32" t="s">
        <v>131</v>
      </c>
      <c r="B106" s="23" t="s">
        <v>614</v>
      </c>
      <c r="C106" s="13" t="s">
        <v>28</v>
      </c>
      <c r="D106" s="232">
        <v>0.04</v>
      </c>
      <c r="E106" s="105"/>
      <c r="F106" s="180">
        <f t="shared" ref="F106" si="7">D106*E106</f>
        <v>0</v>
      </c>
      <c r="I106" s="122"/>
      <c r="J106" s="122"/>
      <c r="K106" s="122"/>
    </row>
    <row r="107" spans="1:11" s="5" customFormat="1">
      <c r="A107" s="32"/>
      <c r="B107" s="23"/>
      <c r="C107" s="13"/>
      <c r="D107" s="232"/>
      <c r="E107" s="105"/>
      <c r="F107" s="180"/>
      <c r="I107" s="122"/>
      <c r="J107" s="122"/>
      <c r="K107" s="122"/>
    </row>
    <row r="108" spans="1:11" s="5" customFormat="1" ht="20.25">
      <c r="A108" s="32" t="s">
        <v>615</v>
      </c>
      <c r="B108" s="23" t="s">
        <v>616</v>
      </c>
      <c r="C108" s="13"/>
      <c r="D108" s="232"/>
      <c r="E108" s="105"/>
      <c r="F108" s="180"/>
      <c r="I108" s="122"/>
      <c r="J108" s="122"/>
      <c r="K108" s="122"/>
    </row>
    <row r="109" spans="1:11" s="5" customFormat="1">
      <c r="A109" s="32" t="s">
        <v>118</v>
      </c>
      <c r="B109" s="23" t="s">
        <v>1516</v>
      </c>
      <c r="C109" s="13" t="s">
        <v>28</v>
      </c>
      <c r="D109" s="232"/>
      <c r="E109" s="105"/>
      <c r="F109" s="180" t="s">
        <v>26</v>
      </c>
      <c r="I109" s="122"/>
      <c r="J109" s="122"/>
      <c r="K109" s="122"/>
    </row>
    <row r="110" spans="1:11" s="5" customFormat="1">
      <c r="A110" s="32"/>
      <c r="B110" s="23"/>
      <c r="C110" s="13"/>
      <c r="D110" s="232"/>
      <c r="E110" s="105"/>
      <c r="F110" s="180"/>
      <c r="I110" s="122"/>
      <c r="J110" s="122"/>
      <c r="K110" s="122"/>
    </row>
    <row r="111" spans="1:11" s="5" customFormat="1">
      <c r="A111" s="32" t="s">
        <v>119</v>
      </c>
      <c r="B111" s="23" t="s">
        <v>613</v>
      </c>
      <c r="C111" s="13" t="s">
        <v>28</v>
      </c>
      <c r="D111" s="232"/>
      <c r="E111" s="105"/>
      <c r="F111" s="180" t="s">
        <v>26</v>
      </c>
      <c r="I111" s="122"/>
      <c r="J111" s="122"/>
      <c r="K111" s="122"/>
    </row>
    <row r="112" spans="1:11" s="5" customFormat="1">
      <c r="A112" s="32"/>
      <c r="B112" s="23"/>
      <c r="C112" s="13"/>
      <c r="D112" s="232"/>
      <c r="E112" s="105"/>
      <c r="F112" s="180"/>
      <c r="I112" s="122"/>
      <c r="J112" s="122"/>
      <c r="K112" s="122"/>
    </row>
    <row r="113" spans="1:11" s="5" customFormat="1">
      <c r="A113" s="32" t="s">
        <v>131</v>
      </c>
      <c r="B113" s="23" t="s">
        <v>614</v>
      </c>
      <c r="C113" s="13" t="s">
        <v>28</v>
      </c>
      <c r="D113" s="232"/>
      <c r="E113" s="105"/>
      <c r="F113" s="180" t="s">
        <v>26</v>
      </c>
      <c r="I113" s="122"/>
      <c r="J113" s="122"/>
      <c r="K113" s="122"/>
    </row>
    <row r="114" spans="1:11" s="5" customFormat="1">
      <c r="A114" s="32"/>
      <c r="B114" s="23"/>
      <c r="C114" s="13"/>
      <c r="D114" s="232"/>
      <c r="E114" s="105"/>
      <c r="F114" s="180"/>
      <c r="I114" s="122"/>
      <c r="J114" s="122"/>
      <c r="K114" s="122"/>
    </row>
    <row r="115" spans="1:11" s="5" customFormat="1">
      <c r="A115" s="48" t="s">
        <v>617</v>
      </c>
      <c r="B115" s="21" t="s">
        <v>618</v>
      </c>
      <c r="C115" s="13"/>
      <c r="D115" s="232"/>
      <c r="E115" s="105"/>
      <c r="F115" s="180"/>
      <c r="I115" s="122"/>
      <c r="J115" s="122"/>
      <c r="K115" s="122"/>
    </row>
    <row r="116" spans="1:11" s="5" customFormat="1">
      <c r="A116" s="32"/>
      <c r="B116" s="23"/>
      <c r="C116" s="13"/>
      <c r="D116" s="232"/>
      <c r="E116" s="105"/>
      <c r="F116" s="180"/>
      <c r="I116" s="122"/>
      <c r="J116" s="122"/>
      <c r="K116" s="122"/>
    </row>
    <row r="117" spans="1:11" s="5" customFormat="1">
      <c r="A117" s="32" t="s">
        <v>619</v>
      </c>
      <c r="B117" s="23" t="s">
        <v>620</v>
      </c>
      <c r="C117" s="13" t="s">
        <v>15</v>
      </c>
      <c r="D117" s="232">
        <v>10</v>
      </c>
      <c r="E117" s="105"/>
      <c r="F117" s="180">
        <f t="shared" ref="F117" si="8">D117*E117</f>
        <v>0</v>
      </c>
      <c r="I117" s="122"/>
      <c r="J117" s="122"/>
      <c r="K117" s="122"/>
    </row>
    <row r="118" spans="1:11" s="5" customFormat="1">
      <c r="A118" s="32"/>
      <c r="B118" s="23"/>
      <c r="C118" s="13"/>
      <c r="D118" s="232"/>
      <c r="E118" s="105"/>
      <c r="F118" s="180"/>
      <c r="I118" s="122"/>
      <c r="J118" s="122"/>
      <c r="K118" s="122"/>
    </row>
    <row r="119" spans="1:11" s="5" customFormat="1">
      <c r="A119" s="32" t="s">
        <v>621</v>
      </c>
      <c r="B119" s="23" t="s">
        <v>622</v>
      </c>
      <c r="C119" s="13" t="s">
        <v>15</v>
      </c>
      <c r="D119" s="232"/>
      <c r="E119" s="105"/>
      <c r="F119" s="180" t="s">
        <v>26</v>
      </c>
      <c r="I119" s="122"/>
      <c r="J119" s="122"/>
      <c r="K119" s="122"/>
    </row>
    <row r="120" spans="1:11" s="5" customFormat="1">
      <c r="A120" s="32"/>
      <c r="B120" s="23"/>
      <c r="C120" s="13"/>
      <c r="D120" s="232"/>
      <c r="E120" s="105"/>
      <c r="F120" s="180"/>
      <c r="I120" s="122"/>
      <c r="J120" s="122"/>
      <c r="K120" s="122"/>
    </row>
    <row r="121" spans="1:11" s="5" customFormat="1">
      <c r="A121" s="32" t="s">
        <v>623</v>
      </c>
      <c r="B121" s="23" t="s">
        <v>624</v>
      </c>
      <c r="C121" s="13" t="s">
        <v>15</v>
      </c>
      <c r="D121" s="232"/>
      <c r="E121" s="105"/>
      <c r="F121" s="180" t="s">
        <v>26</v>
      </c>
      <c r="I121" s="122"/>
      <c r="J121" s="122"/>
      <c r="K121" s="122"/>
    </row>
    <row r="122" spans="1:11" s="5" customFormat="1">
      <c r="A122" s="32"/>
      <c r="B122" s="23"/>
      <c r="C122" s="13"/>
      <c r="D122" s="232"/>
      <c r="E122" s="105"/>
      <c r="F122" s="180"/>
      <c r="I122" s="122"/>
      <c r="J122" s="122"/>
      <c r="K122" s="122"/>
    </row>
    <row r="123" spans="1:11" s="5" customFormat="1" ht="20.25">
      <c r="A123" s="48" t="s">
        <v>625</v>
      </c>
      <c r="B123" s="21" t="s">
        <v>626</v>
      </c>
      <c r="C123" s="13"/>
      <c r="D123" s="232"/>
      <c r="E123" s="105"/>
      <c r="F123" s="180"/>
      <c r="I123" s="122"/>
      <c r="J123" s="122"/>
      <c r="K123" s="122"/>
    </row>
    <row r="124" spans="1:11" s="5" customFormat="1">
      <c r="A124" s="32"/>
      <c r="B124" s="23"/>
      <c r="C124" s="13"/>
      <c r="D124" s="232"/>
      <c r="E124" s="105"/>
      <c r="F124" s="180"/>
      <c r="I124" s="122"/>
      <c r="J124" s="122"/>
      <c r="K124" s="122"/>
    </row>
    <row r="125" spans="1:11" s="5" customFormat="1">
      <c r="A125" s="32" t="s">
        <v>627</v>
      </c>
      <c r="B125" s="23" t="s">
        <v>628</v>
      </c>
      <c r="C125" s="13" t="s">
        <v>20</v>
      </c>
      <c r="D125" s="232">
        <v>1</v>
      </c>
      <c r="E125" s="411">
        <v>50000</v>
      </c>
      <c r="F125" s="180">
        <f t="shared" ref="F125:F129" si="9">D125*E125</f>
        <v>50000</v>
      </c>
      <c r="I125" s="122"/>
      <c r="J125" s="122"/>
      <c r="K125" s="122"/>
    </row>
    <row r="126" spans="1:11" s="5" customFormat="1">
      <c r="A126" s="32"/>
      <c r="B126" s="23"/>
      <c r="C126" s="13"/>
      <c r="D126" s="232"/>
      <c r="E126" s="105"/>
      <c r="F126" s="180">
        <f t="shared" si="9"/>
        <v>0</v>
      </c>
      <c r="I126" s="122"/>
      <c r="J126" s="122"/>
      <c r="K126" s="122"/>
    </row>
    <row r="127" spans="1:11" s="5" customFormat="1">
      <c r="A127" s="32" t="s">
        <v>629</v>
      </c>
      <c r="B127" s="23" t="s">
        <v>630</v>
      </c>
      <c r="C127" s="13" t="s">
        <v>8</v>
      </c>
      <c r="D127" s="75">
        <f>E125</f>
        <v>50000</v>
      </c>
      <c r="E127" s="304"/>
      <c r="F127" s="180">
        <f t="shared" si="9"/>
        <v>0</v>
      </c>
      <c r="I127" s="122"/>
      <c r="J127" s="122"/>
      <c r="K127" s="122"/>
    </row>
    <row r="128" spans="1:11" s="5" customFormat="1">
      <c r="A128" s="32"/>
      <c r="B128" s="23"/>
      <c r="C128" s="13"/>
      <c r="D128" s="232"/>
      <c r="E128" s="105"/>
      <c r="F128" s="180">
        <f t="shared" si="9"/>
        <v>0</v>
      </c>
      <c r="I128" s="122"/>
      <c r="J128" s="122"/>
      <c r="K128" s="122"/>
    </row>
    <row r="129" spans="1:11" s="5" customFormat="1">
      <c r="A129" s="32"/>
      <c r="B129" s="23"/>
      <c r="C129" s="13"/>
      <c r="D129" s="232"/>
      <c r="E129" s="105"/>
      <c r="F129" s="180">
        <f t="shared" si="9"/>
        <v>0</v>
      </c>
      <c r="I129" s="122"/>
      <c r="J129" s="122"/>
      <c r="K129" s="122"/>
    </row>
    <row r="130" spans="1:11" s="5" customFormat="1">
      <c r="A130" s="32"/>
      <c r="B130" s="23"/>
      <c r="C130" s="13"/>
      <c r="D130" s="232"/>
      <c r="E130" s="105"/>
      <c r="F130" s="180"/>
      <c r="I130" s="122"/>
      <c r="J130" s="122"/>
      <c r="K130" s="122"/>
    </row>
    <row r="131" spans="1:11" s="5" customFormat="1">
      <c r="A131" s="32"/>
      <c r="B131" s="23"/>
      <c r="C131" s="13"/>
      <c r="D131" s="232"/>
      <c r="E131" s="105"/>
      <c r="F131" s="180"/>
      <c r="I131" s="122"/>
      <c r="J131" s="122"/>
      <c r="K131" s="122"/>
    </row>
    <row r="132" spans="1:11" s="5" customFormat="1">
      <c r="A132" s="32"/>
      <c r="B132" s="23"/>
      <c r="C132" s="13"/>
      <c r="D132" s="232"/>
      <c r="E132" s="105"/>
      <c r="F132" s="180"/>
      <c r="I132" s="122"/>
      <c r="J132" s="122"/>
      <c r="K132" s="122"/>
    </row>
    <row r="133" spans="1:11" s="5" customFormat="1">
      <c r="A133" s="32"/>
      <c r="B133" s="23"/>
      <c r="C133" s="13"/>
      <c r="D133" s="232"/>
      <c r="E133" s="105"/>
      <c r="F133" s="180"/>
      <c r="I133" s="122"/>
      <c r="J133" s="122"/>
      <c r="K133" s="122"/>
    </row>
    <row r="134" spans="1:11" s="5" customFormat="1">
      <c r="A134" s="32"/>
      <c r="B134" s="23"/>
      <c r="C134" s="13"/>
      <c r="D134" s="232"/>
      <c r="E134" s="105"/>
      <c r="F134" s="180"/>
      <c r="I134" s="122"/>
      <c r="J134" s="122"/>
      <c r="K134" s="122"/>
    </row>
    <row r="135" spans="1:11" s="5" customFormat="1">
      <c r="A135" s="32"/>
      <c r="B135" s="23"/>
      <c r="C135" s="13"/>
      <c r="D135" s="232"/>
      <c r="E135" s="105"/>
      <c r="F135" s="180"/>
      <c r="I135" s="122"/>
      <c r="J135" s="122"/>
      <c r="K135" s="122"/>
    </row>
    <row r="136" spans="1:11" s="5" customFormat="1">
      <c r="A136" s="32"/>
      <c r="B136" s="23"/>
      <c r="C136" s="13"/>
      <c r="D136" s="232"/>
      <c r="E136" s="105"/>
      <c r="F136" s="180"/>
      <c r="I136" s="122"/>
      <c r="J136" s="122"/>
      <c r="K136" s="122"/>
    </row>
    <row r="137" spans="1:11" s="5" customFormat="1">
      <c r="A137" s="32"/>
      <c r="B137" s="23"/>
      <c r="C137" s="13"/>
      <c r="D137" s="232"/>
      <c r="E137" s="105"/>
      <c r="F137" s="180"/>
      <c r="I137" s="122"/>
      <c r="J137" s="122"/>
      <c r="K137" s="122"/>
    </row>
    <row r="138" spans="1:11" s="5" customFormat="1">
      <c r="A138" s="32"/>
      <c r="B138" s="23"/>
      <c r="C138" s="13"/>
      <c r="D138" s="232"/>
      <c r="E138" s="105"/>
      <c r="F138" s="180"/>
      <c r="I138" s="122"/>
      <c r="J138" s="122"/>
      <c r="K138" s="122"/>
    </row>
    <row r="139" spans="1:11" s="5" customFormat="1">
      <c r="A139" s="32"/>
      <c r="B139" s="23"/>
      <c r="C139" s="13"/>
      <c r="D139" s="232"/>
      <c r="E139" s="105"/>
      <c r="F139" s="180"/>
      <c r="I139" s="122"/>
      <c r="J139" s="122"/>
      <c r="K139" s="122"/>
    </row>
    <row r="140" spans="1:11" s="5" customFormat="1">
      <c r="A140" s="32"/>
      <c r="B140" s="23"/>
      <c r="C140" s="13"/>
      <c r="D140" s="232"/>
      <c r="E140" s="105"/>
      <c r="F140" s="180"/>
      <c r="I140" s="122"/>
      <c r="J140" s="122"/>
      <c r="K140" s="122"/>
    </row>
    <row r="141" spans="1:11" s="5" customFormat="1">
      <c r="A141" s="32"/>
      <c r="B141" s="23"/>
      <c r="C141" s="13"/>
      <c r="D141" s="232"/>
      <c r="E141" s="105"/>
      <c r="F141" s="180"/>
      <c r="I141" s="122"/>
      <c r="J141" s="122"/>
      <c r="K141" s="122"/>
    </row>
    <row r="142" spans="1:11" s="5" customFormat="1">
      <c r="A142" s="32"/>
      <c r="B142" s="23"/>
      <c r="C142" s="13"/>
      <c r="D142" s="232"/>
      <c r="E142" s="105"/>
      <c r="F142" s="180"/>
      <c r="I142" s="122"/>
      <c r="J142" s="122"/>
      <c r="K142" s="122"/>
    </row>
    <row r="143" spans="1:11" s="5" customFormat="1">
      <c r="A143" s="32"/>
      <c r="B143" s="23"/>
      <c r="C143" s="13"/>
      <c r="D143" s="232"/>
      <c r="E143" s="105"/>
      <c r="F143" s="180"/>
      <c r="I143" s="122"/>
      <c r="J143" s="122"/>
      <c r="K143" s="122"/>
    </row>
    <row r="144" spans="1:11" s="5" customFormat="1">
      <c r="A144" s="32"/>
      <c r="B144" s="23"/>
      <c r="C144" s="13"/>
      <c r="D144" s="232"/>
      <c r="E144" s="105"/>
      <c r="F144" s="180"/>
      <c r="I144" s="122"/>
      <c r="J144" s="122"/>
      <c r="K144" s="122"/>
    </row>
    <row r="145" spans="1:11" s="5" customFormat="1">
      <c r="A145" s="32"/>
      <c r="B145" s="23"/>
      <c r="C145" s="13"/>
      <c r="D145" s="232"/>
      <c r="E145" s="105"/>
      <c r="F145" s="180"/>
      <c r="I145" s="122"/>
      <c r="J145" s="122"/>
      <c r="K145" s="122"/>
    </row>
    <row r="146" spans="1:11" s="5" customFormat="1">
      <c r="A146" s="32"/>
      <c r="B146" s="23"/>
      <c r="C146" s="13"/>
      <c r="D146" s="232"/>
      <c r="E146" s="105"/>
      <c r="F146" s="180"/>
      <c r="I146" s="122"/>
      <c r="J146" s="122"/>
      <c r="K146" s="122"/>
    </row>
    <row r="147" spans="1:11" s="5" customFormat="1">
      <c r="A147" s="32"/>
      <c r="B147" s="23"/>
      <c r="C147" s="13"/>
      <c r="D147" s="232"/>
      <c r="E147" s="105"/>
      <c r="F147" s="180"/>
      <c r="I147" s="122"/>
      <c r="J147" s="122"/>
      <c r="K147" s="122"/>
    </row>
    <row r="148" spans="1:11" ht="11.65">
      <c r="A148" s="32"/>
      <c r="B148" s="14"/>
      <c r="C148" s="73"/>
      <c r="D148" s="232"/>
      <c r="E148" s="105"/>
      <c r="F148" s="105"/>
      <c r="K148" s="130"/>
    </row>
    <row r="149" spans="1:11" ht="11.65">
      <c r="A149" s="32"/>
      <c r="B149" s="14"/>
      <c r="C149" s="73"/>
      <c r="D149" s="232"/>
      <c r="E149" s="105"/>
      <c r="F149" s="105"/>
      <c r="K149" s="130"/>
    </row>
    <row r="150" spans="1:11" ht="11.65">
      <c r="A150" s="32"/>
      <c r="B150" s="14"/>
      <c r="C150" s="73"/>
      <c r="D150" s="232"/>
      <c r="E150" s="105"/>
      <c r="F150" s="105"/>
    </row>
    <row r="151" spans="1:11" ht="11.65">
      <c r="A151" s="32"/>
      <c r="B151" s="14"/>
      <c r="C151" s="73"/>
      <c r="D151" s="232"/>
      <c r="E151" s="105"/>
      <c r="F151" s="105"/>
    </row>
    <row r="152" spans="1:11" ht="11.65">
      <c r="A152" s="32"/>
      <c r="B152" s="14"/>
      <c r="C152" s="73"/>
      <c r="D152" s="232"/>
      <c r="E152" s="105"/>
      <c r="F152" s="105"/>
    </row>
    <row r="153" spans="1:11" ht="11.65">
      <c r="A153" s="32"/>
      <c r="B153" s="14"/>
      <c r="C153" s="73"/>
      <c r="D153" s="232"/>
      <c r="E153" s="105"/>
      <c r="F153" s="105"/>
    </row>
    <row r="154" spans="1:11" ht="11.65">
      <c r="A154" s="32"/>
      <c r="B154" s="14"/>
      <c r="C154" s="73"/>
      <c r="D154" s="232"/>
      <c r="E154" s="105"/>
      <c r="F154" s="105"/>
    </row>
    <row r="155" spans="1:11" ht="11.65">
      <c r="A155" s="32"/>
      <c r="B155" s="14"/>
      <c r="C155" s="73"/>
      <c r="D155" s="232"/>
      <c r="E155" s="105"/>
      <c r="F155" s="105"/>
    </row>
    <row r="156" spans="1:11" ht="11.65">
      <c r="A156" s="32"/>
      <c r="B156" s="14"/>
      <c r="C156" s="73"/>
      <c r="D156" s="232"/>
      <c r="E156" s="105"/>
      <c r="F156" s="105"/>
    </row>
    <row r="157" spans="1:11" ht="11.65">
      <c r="A157" s="32"/>
      <c r="B157" s="14"/>
      <c r="C157" s="73"/>
      <c r="D157" s="232"/>
      <c r="E157" s="105"/>
      <c r="F157" s="105"/>
    </row>
    <row r="158" spans="1:11" ht="11.65">
      <c r="A158" s="32"/>
      <c r="B158" s="14"/>
      <c r="C158" s="73"/>
      <c r="D158" s="232"/>
      <c r="E158" s="105"/>
      <c r="F158" s="105"/>
    </row>
    <row r="159" spans="1:11" ht="12" thickBot="1">
      <c r="A159" s="32"/>
      <c r="B159" s="14"/>
      <c r="C159" s="73"/>
      <c r="D159" s="232"/>
      <c r="E159" s="105"/>
      <c r="F159" s="105"/>
    </row>
    <row r="160" spans="1:11" ht="16.5" customHeight="1" thickBot="1">
      <c r="A160" s="79" t="s">
        <v>1672</v>
      </c>
      <c r="B160" s="37"/>
      <c r="C160" s="28"/>
      <c r="D160" s="234"/>
      <c r="E160" s="283"/>
      <c r="F160" s="99"/>
    </row>
    <row r="161" spans="1:6">
      <c r="A161" s="38"/>
      <c r="B161" s="35"/>
      <c r="C161" s="8"/>
      <c r="D161" s="230"/>
      <c r="E161" s="185"/>
      <c r="F161" s="185"/>
    </row>
  </sheetData>
  <mergeCells count="2">
    <mergeCell ref="A81:E81"/>
    <mergeCell ref="A82:E82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  <rowBreaks count="1" manualBreakCount="1">
    <brk id="81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474F1-3F16-4C4C-9B39-BA95A29D6FFC}">
  <sheetPr>
    <pageSetUpPr fitToPage="1"/>
  </sheetPr>
  <dimension ref="A1:K74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244" customWidth="1"/>
    <col min="5" max="5" width="12.73046875" style="215" customWidth="1"/>
    <col min="6" max="6" width="15" style="215" customWidth="1"/>
    <col min="7" max="8" width="9.06640625" style="10"/>
    <col min="9" max="11" width="9.06640625" style="123"/>
    <col min="12" max="248" width="9.06640625" style="10"/>
    <col min="249" max="249" width="6.86328125" style="10" customWidth="1"/>
    <col min="250" max="250" width="38" style="10" customWidth="1"/>
    <col min="251" max="251" width="10.265625" style="10" customWidth="1"/>
    <col min="252" max="252" width="13.73046875" style="10" customWidth="1"/>
    <col min="253" max="253" width="12.265625" style="10" customWidth="1"/>
    <col min="254" max="254" width="15.3984375" style="10" customWidth="1"/>
    <col min="255" max="255" width="13.1328125" style="10" customWidth="1"/>
    <col min="256" max="256" width="14.265625" style="10" customWidth="1"/>
    <col min="257" max="257" width="15.73046875" style="10" customWidth="1"/>
    <col min="258" max="258" width="15.86328125" style="10" customWidth="1"/>
    <col min="259" max="259" width="11.265625" style="10" customWidth="1"/>
    <col min="260" max="504" width="9.06640625" style="10"/>
    <col min="505" max="505" width="6.86328125" style="10" customWidth="1"/>
    <col min="506" max="506" width="38" style="10" customWidth="1"/>
    <col min="507" max="507" width="10.265625" style="10" customWidth="1"/>
    <col min="508" max="508" width="13.73046875" style="10" customWidth="1"/>
    <col min="509" max="509" width="12.265625" style="10" customWidth="1"/>
    <col min="510" max="510" width="15.3984375" style="10" customWidth="1"/>
    <col min="511" max="511" width="13.1328125" style="10" customWidth="1"/>
    <col min="512" max="512" width="14.265625" style="10" customWidth="1"/>
    <col min="513" max="513" width="15.73046875" style="10" customWidth="1"/>
    <col min="514" max="514" width="15.86328125" style="10" customWidth="1"/>
    <col min="515" max="515" width="11.265625" style="10" customWidth="1"/>
    <col min="516" max="760" width="9.06640625" style="10"/>
    <col min="761" max="761" width="6.86328125" style="10" customWidth="1"/>
    <col min="762" max="762" width="38" style="10" customWidth="1"/>
    <col min="763" max="763" width="10.265625" style="10" customWidth="1"/>
    <col min="764" max="764" width="13.73046875" style="10" customWidth="1"/>
    <col min="765" max="765" width="12.265625" style="10" customWidth="1"/>
    <col min="766" max="766" width="15.3984375" style="10" customWidth="1"/>
    <col min="767" max="767" width="13.1328125" style="10" customWidth="1"/>
    <col min="768" max="768" width="14.265625" style="10" customWidth="1"/>
    <col min="769" max="769" width="15.73046875" style="10" customWidth="1"/>
    <col min="770" max="770" width="15.86328125" style="10" customWidth="1"/>
    <col min="771" max="771" width="11.265625" style="10" customWidth="1"/>
    <col min="772" max="1016" width="9.06640625" style="10"/>
    <col min="1017" max="1017" width="6.86328125" style="10" customWidth="1"/>
    <col min="1018" max="1018" width="38" style="10" customWidth="1"/>
    <col min="1019" max="1019" width="10.265625" style="10" customWidth="1"/>
    <col min="1020" max="1020" width="13.73046875" style="10" customWidth="1"/>
    <col min="1021" max="1021" width="12.265625" style="10" customWidth="1"/>
    <col min="1022" max="1022" width="15.3984375" style="10" customWidth="1"/>
    <col min="1023" max="1023" width="13.1328125" style="10" customWidth="1"/>
    <col min="1024" max="1024" width="14.265625" style="10" customWidth="1"/>
    <col min="1025" max="1025" width="15.73046875" style="10" customWidth="1"/>
    <col min="1026" max="1026" width="15.86328125" style="10" customWidth="1"/>
    <col min="1027" max="1027" width="11.265625" style="10" customWidth="1"/>
    <col min="1028" max="1272" width="9.06640625" style="10"/>
    <col min="1273" max="1273" width="6.86328125" style="10" customWidth="1"/>
    <col min="1274" max="1274" width="38" style="10" customWidth="1"/>
    <col min="1275" max="1275" width="10.265625" style="10" customWidth="1"/>
    <col min="1276" max="1276" width="13.73046875" style="10" customWidth="1"/>
    <col min="1277" max="1277" width="12.265625" style="10" customWidth="1"/>
    <col min="1278" max="1278" width="15.3984375" style="10" customWidth="1"/>
    <col min="1279" max="1279" width="13.1328125" style="10" customWidth="1"/>
    <col min="1280" max="1280" width="14.265625" style="10" customWidth="1"/>
    <col min="1281" max="1281" width="15.73046875" style="10" customWidth="1"/>
    <col min="1282" max="1282" width="15.86328125" style="10" customWidth="1"/>
    <col min="1283" max="1283" width="11.265625" style="10" customWidth="1"/>
    <col min="1284" max="1528" width="9.06640625" style="10"/>
    <col min="1529" max="1529" width="6.86328125" style="10" customWidth="1"/>
    <col min="1530" max="1530" width="38" style="10" customWidth="1"/>
    <col min="1531" max="1531" width="10.265625" style="10" customWidth="1"/>
    <col min="1532" max="1532" width="13.73046875" style="10" customWidth="1"/>
    <col min="1533" max="1533" width="12.265625" style="10" customWidth="1"/>
    <col min="1534" max="1534" width="15.3984375" style="10" customWidth="1"/>
    <col min="1535" max="1535" width="13.1328125" style="10" customWidth="1"/>
    <col min="1536" max="1536" width="14.265625" style="10" customWidth="1"/>
    <col min="1537" max="1537" width="15.73046875" style="10" customWidth="1"/>
    <col min="1538" max="1538" width="15.86328125" style="10" customWidth="1"/>
    <col min="1539" max="1539" width="11.265625" style="10" customWidth="1"/>
    <col min="1540" max="1784" width="9.06640625" style="10"/>
    <col min="1785" max="1785" width="6.86328125" style="10" customWidth="1"/>
    <col min="1786" max="1786" width="38" style="10" customWidth="1"/>
    <col min="1787" max="1787" width="10.265625" style="10" customWidth="1"/>
    <col min="1788" max="1788" width="13.73046875" style="10" customWidth="1"/>
    <col min="1789" max="1789" width="12.265625" style="10" customWidth="1"/>
    <col min="1790" max="1790" width="15.3984375" style="10" customWidth="1"/>
    <col min="1791" max="1791" width="13.1328125" style="10" customWidth="1"/>
    <col min="1792" max="1792" width="14.265625" style="10" customWidth="1"/>
    <col min="1793" max="1793" width="15.73046875" style="10" customWidth="1"/>
    <col min="1794" max="1794" width="15.86328125" style="10" customWidth="1"/>
    <col min="1795" max="1795" width="11.265625" style="10" customWidth="1"/>
    <col min="1796" max="2040" width="9.06640625" style="10"/>
    <col min="2041" max="2041" width="6.86328125" style="10" customWidth="1"/>
    <col min="2042" max="2042" width="38" style="10" customWidth="1"/>
    <col min="2043" max="2043" width="10.265625" style="10" customWidth="1"/>
    <col min="2044" max="2044" width="13.73046875" style="10" customWidth="1"/>
    <col min="2045" max="2045" width="12.265625" style="10" customWidth="1"/>
    <col min="2046" max="2046" width="15.3984375" style="10" customWidth="1"/>
    <col min="2047" max="2047" width="13.1328125" style="10" customWidth="1"/>
    <col min="2048" max="2048" width="14.265625" style="10" customWidth="1"/>
    <col min="2049" max="2049" width="15.73046875" style="10" customWidth="1"/>
    <col min="2050" max="2050" width="15.86328125" style="10" customWidth="1"/>
    <col min="2051" max="2051" width="11.265625" style="10" customWidth="1"/>
    <col min="2052" max="2296" width="9.06640625" style="10"/>
    <col min="2297" max="2297" width="6.86328125" style="10" customWidth="1"/>
    <col min="2298" max="2298" width="38" style="10" customWidth="1"/>
    <col min="2299" max="2299" width="10.265625" style="10" customWidth="1"/>
    <col min="2300" max="2300" width="13.73046875" style="10" customWidth="1"/>
    <col min="2301" max="2301" width="12.265625" style="10" customWidth="1"/>
    <col min="2302" max="2302" width="15.3984375" style="10" customWidth="1"/>
    <col min="2303" max="2303" width="13.1328125" style="10" customWidth="1"/>
    <col min="2304" max="2304" width="14.265625" style="10" customWidth="1"/>
    <col min="2305" max="2305" width="15.73046875" style="10" customWidth="1"/>
    <col min="2306" max="2306" width="15.86328125" style="10" customWidth="1"/>
    <col min="2307" max="2307" width="11.265625" style="10" customWidth="1"/>
    <col min="2308" max="2552" width="9.06640625" style="10"/>
    <col min="2553" max="2553" width="6.86328125" style="10" customWidth="1"/>
    <col min="2554" max="2554" width="38" style="10" customWidth="1"/>
    <col min="2555" max="2555" width="10.265625" style="10" customWidth="1"/>
    <col min="2556" max="2556" width="13.73046875" style="10" customWidth="1"/>
    <col min="2557" max="2557" width="12.265625" style="10" customWidth="1"/>
    <col min="2558" max="2558" width="15.3984375" style="10" customWidth="1"/>
    <col min="2559" max="2559" width="13.1328125" style="10" customWidth="1"/>
    <col min="2560" max="2560" width="14.265625" style="10" customWidth="1"/>
    <col min="2561" max="2561" width="15.73046875" style="10" customWidth="1"/>
    <col min="2562" max="2562" width="15.86328125" style="10" customWidth="1"/>
    <col min="2563" max="2563" width="11.265625" style="10" customWidth="1"/>
    <col min="2564" max="2808" width="9.06640625" style="10"/>
    <col min="2809" max="2809" width="6.86328125" style="10" customWidth="1"/>
    <col min="2810" max="2810" width="38" style="10" customWidth="1"/>
    <col min="2811" max="2811" width="10.265625" style="10" customWidth="1"/>
    <col min="2812" max="2812" width="13.73046875" style="10" customWidth="1"/>
    <col min="2813" max="2813" width="12.265625" style="10" customWidth="1"/>
    <col min="2814" max="2814" width="15.3984375" style="10" customWidth="1"/>
    <col min="2815" max="2815" width="13.1328125" style="10" customWidth="1"/>
    <col min="2816" max="2816" width="14.265625" style="10" customWidth="1"/>
    <col min="2817" max="2817" width="15.73046875" style="10" customWidth="1"/>
    <col min="2818" max="2818" width="15.86328125" style="10" customWidth="1"/>
    <col min="2819" max="2819" width="11.265625" style="10" customWidth="1"/>
    <col min="2820" max="3064" width="9.06640625" style="10"/>
    <col min="3065" max="3065" width="6.86328125" style="10" customWidth="1"/>
    <col min="3066" max="3066" width="38" style="10" customWidth="1"/>
    <col min="3067" max="3067" width="10.265625" style="10" customWidth="1"/>
    <col min="3068" max="3068" width="13.73046875" style="10" customWidth="1"/>
    <col min="3069" max="3069" width="12.265625" style="10" customWidth="1"/>
    <col min="3070" max="3070" width="15.3984375" style="10" customWidth="1"/>
    <col min="3071" max="3071" width="13.1328125" style="10" customWidth="1"/>
    <col min="3072" max="3072" width="14.265625" style="10" customWidth="1"/>
    <col min="3073" max="3073" width="15.73046875" style="10" customWidth="1"/>
    <col min="3074" max="3074" width="15.86328125" style="10" customWidth="1"/>
    <col min="3075" max="3075" width="11.265625" style="10" customWidth="1"/>
    <col min="3076" max="3320" width="9.06640625" style="10"/>
    <col min="3321" max="3321" width="6.86328125" style="10" customWidth="1"/>
    <col min="3322" max="3322" width="38" style="10" customWidth="1"/>
    <col min="3323" max="3323" width="10.265625" style="10" customWidth="1"/>
    <col min="3324" max="3324" width="13.73046875" style="10" customWidth="1"/>
    <col min="3325" max="3325" width="12.265625" style="10" customWidth="1"/>
    <col min="3326" max="3326" width="15.3984375" style="10" customWidth="1"/>
    <col min="3327" max="3327" width="13.1328125" style="10" customWidth="1"/>
    <col min="3328" max="3328" width="14.265625" style="10" customWidth="1"/>
    <col min="3329" max="3329" width="15.73046875" style="10" customWidth="1"/>
    <col min="3330" max="3330" width="15.86328125" style="10" customWidth="1"/>
    <col min="3331" max="3331" width="11.265625" style="10" customWidth="1"/>
    <col min="3332" max="3576" width="9.06640625" style="10"/>
    <col min="3577" max="3577" width="6.86328125" style="10" customWidth="1"/>
    <col min="3578" max="3578" width="38" style="10" customWidth="1"/>
    <col min="3579" max="3579" width="10.265625" style="10" customWidth="1"/>
    <col min="3580" max="3580" width="13.73046875" style="10" customWidth="1"/>
    <col min="3581" max="3581" width="12.265625" style="10" customWidth="1"/>
    <col min="3582" max="3582" width="15.3984375" style="10" customWidth="1"/>
    <col min="3583" max="3583" width="13.1328125" style="10" customWidth="1"/>
    <col min="3584" max="3584" width="14.265625" style="10" customWidth="1"/>
    <col min="3585" max="3585" width="15.73046875" style="10" customWidth="1"/>
    <col min="3586" max="3586" width="15.86328125" style="10" customWidth="1"/>
    <col min="3587" max="3587" width="11.265625" style="10" customWidth="1"/>
    <col min="3588" max="3832" width="9.06640625" style="10"/>
    <col min="3833" max="3833" width="6.86328125" style="10" customWidth="1"/>
    <col min="3834" max="3834" width="38" style="10" customWidth="1"/>
    <col min="3835" max="3835" width="10.265625" style="10" customWidth="1"/>
    <col min="3836" max="3836" width="13.73046875" style="10" customWidth="1"/>
    <col min="3837" max="3837" width="12.265625" style="10" customWidth="1"/>
    <col min="3838" max="3838" width="15.3984375" style="10" customWidth="1"/>
    <col min="3839" max="3839" width="13.1328125" style="10" customWidth="1"/>
    <col min="3840" max="3840" width="14.265625" style="10" customWidth="1"/>
    <col min="3841" max="3841" width="15.73046875" style="10" customWidth="1"/>
    <col min="3842" max="3842" width="15.86328125" style="10" customWidth="1"/>
    <col min="3843" max="3843" width="11.265625" style="10" customWidth="1"/>
    <col min="3844" max="4088" width="9.06640625" style="10"/>
    <col min="4089" max="4089" width="6.86328125" style="10" customWidth="1"/>
    <col min="4090" max="4090" width="38" style="10" customWidth="1"/>
    <col min="4091" max="4091" width="10.265625" style="10" customWidth="1"/>
    <col min="4092" max="4092" width="13.73046875" style="10" customWidth="1"/>
    <col min="4093" max="4093" width="12.265625" style="10" customWidth="1"/>
    <col min="4094" max="4094" width="15.3984375" style="10" customWidth="1"/>
    <col min="4095" max="4095" width="13.1328125" style="10" customWidth="1"/>
    <col min="4096" max="4096" width="14.265625" style="10" customWidth="1"/>
    <col min="4097" max="4097" width="15.73046875" style="10" customWidth="1"/>
    <col min="4098" max="4098" width="15.86328125" style="10" customWidth="1"/>
    <col min="4099" max="4099" width="11.265625" style="10" customWidth="1"/>
    <col min="4100" max="4344" width="9.06640625" style="10"/>
    <col min="4345" max="4345" width="6.86328125" style="10" customWidth="1"/>
    <col min="4346" max="4346" width="38" style="10" customWidth="1"/>
    <col min="4347" max="4347" width="10.265625" style="10" customWidth="1"/>
    <col min="4348" max="4348" width="13.73046875" style="10" customWidth="1"/>
    <col min="4349" max="4349" width="12.265625" style="10" customWidth="1"/>
    <col min="4350" max="4350" width="15.3984375" style="10" customWidth="1"/>
    <col min="4351" max="4351" width="13.1328125" style="10" customWidth="1"/>
    <col min="4352" max="4352" width="14.265625" style="10" customWidth="1"/>
    <col min="4353" max="4353" width="15.73046875" style="10" customWidth="1"/>
    <col min="4354" max="4354" width="15.86328125" style="10" customWidth="1"/>
    <col min="4355" max="4355" width="11.265625" style="10" customWidth="1"/>
    <col min="4356" max="4600" width="9.06640625" style="10"/>
    <col min="4601" max="4601" width="6.86328125" style="10" customWidth="1"/>
    <col min="4602" max="4602" width="38" style="10" customWidth="1"/>
    <col min="4603" max="4603" width="10.265625" style="10" customWidth="1"/>
    <col min="4604" max="4604" width="13.73046875" style="10" customWidth="1"/>
    <col min="4605" max="4605" width="12.265625" style="10" customWidth="1"/>
    <col min="4606" max="4606" width="15.3984375" style="10" customWidth="1"/>
    <col min="4607" max="4607" width="13.1328125" style="10" customWidth="1"/>
    <col min="4608" max="4608" width="14.265625" style="10" customWidth="1"/>
    <col min="4609" max="4609" width="15.73046875" style="10" customWidth="1"/>
    <col min="4610" max="4610" width="15.86328125" style="10" customWidth="1"/>
    <col min="4611" max="4611" width="11.265625" style="10" customWidth="1"/>
    <col min="4612" max="4856" width="9.06640625" style="10"/>
    <col min="4857" max="4857" width="6.86328125" style="10" customWidth="1"/>
    <col min="4858" max="4858" width="38" style="10" customWidth="1"/>
    <col min="4859" max="4859" width="10.265625" style="10" customWidth="1"/>
    <col min="4860" max="4860" width="13.73046875" style="10" customWidth="1"/>
    <col min="4861" max="4861" width="12.265625" style="10" customWidth="1"/>
    <col min="4862" max="4862" width="15.3984375" style="10" customWidth="1"/>
    <col min="4863" max="4863" width="13.1328125" style="10" customWidth="1"/>
    <col min="4864" max="4864" width="14.265625" style="10" customWidth="1"/>
    <col min="4865" max="4865" width="15.73046875" style="10" customWidth="1"/>
    <col min="4866" max="4866" width="15.86328125" style="10" customWidth="1"/>
    <col min="4867" max="4867" width="11.265625" style="10" customWidth="1"/>
    <col min="4868" max="5112" width="9.06640625" style="10"/>
    <col min="5113" max="5113" width="6.86328125" style="10" customWidth="1"/>
    <col min="5114" max="5114" width="38" style="10" customWidth="1"/>
    <col min="5115" max="5115" width="10.265625" style="10" customWidth="1"/>
    <col min="5116" max="5116" width="13.73046875" style="10" customWidth="1"/>
    <col min="5117" max="5117" width="12.265625" style="10" customWidth="1"/>
    <col min="5118" max="5118" width="15.3984375" style="10" customWidth="1"/>
    <col min="5119" max="5119" width="13.1328125" style="10" customWidth="1"/>
    <col min="5120" max="5120" width="14.265625" style="10" customWidth="1"/>
    <col min="5121" max="5121" width="15.73046875" style="10" customWidth="1"/>
    <col min="5122" max="5122" width="15.86328125" style="10" customWidth="1"/>
    <col min="5123" max="5123" width="11.265625" style="10" customWidth="1"/>
    <col min="5124" max="5368" width="9.06640625" style="10"/>
    <col min="5369" max="5369" width="6.86328125" style="10" customWidth="1"/>
    <col min="5370" max="5370" width="38" style="10" customWidth="1"/>
    <col min="5371" max="5371" width="10.265625" style="10" customWidth="1"/>
    <col min="5372" max="5372" width="13.73046875" style="10" customWidth="1"/>
    <col min="5373" max="5373" width="12.265625" style="10" customWidth="1"/>
    <col min="5374" max="5374" width="15.3984375" style="10" customWidth="1"/>
    <col min="5375" max="5375" width="13.1328125" style="10" customWidth="1"/>
    <col min="5376" max="5376" width="14.265625" style="10" customWidth="1"/>
    <col min="5377" max="5377" width="15.73046875" style="10" customWidth="1"/>
    <col min="5378" max="5378" width="15.86328125" style="10" customWidth="1"/>
    <col min="5379" max="5379" width="11.265625" style="10" customWidth="1"/>
    <col min="5380" max="5624" width="9.06640625" style="10"/>
    <col min="5625" max="5625" width="6.86328125" style="10" customWidth="1"/>
    <col min="5626" max="5626" width="38" style="10" customWidth="1"/>
    <col min="5627" max="5627" width="10.265625" style="10" customWidth="1"/>
    <col min="5628" max="5628" width="13.73046875" style="10" customWidth="1"/>
    <col min="5629" max="5629" width="12.265625" style="10" customWidth="1"/>
    <col min="5630" max="5630" width="15.3984375" style="10" customWidth="1"/>
    <col min="5631" max="5631" width="13.1328125" style="10" customWidth="1"/>
    <col min="5632" max="5632" width="14.265625" style="10" customWidth="1"/>
    <col min="5633" max="5633" width="15.73046875" style="10" customWidth="1"/>
    <col min="5634" max="5634" width="15.86328125" style="10" customWidth="1"/>
    <col min="5635" max="5635" width="11.265625" style="10" customWidth="1"/>
    <col min="5636" max="5880" width="9.06640625" style="10"/>
    <col min="5881" max="5881" width="6.86328125" style="10" customWidth="1"/>
    <col min="5882" max="5882" width="38" style="10" customWidth="1"/>
    <col min="5883" max="5883" width="10.265625" style="10" customWidth="1"/>
    <col min="5884" max="5884" width="13.73046875" style="10" customWidth="1"/>
    <col min="5885" max="5885" width="12.265625" style="10" customWidth="1"/>
    <col min="5886" max="5886" width="15.3984375" style="10" customWidth="1"/>
    <col min="5887" max="5887" width="13.1328125" style="10" customWidth="1"/>
    <col min="5888" max="5888" width="14.265625" style="10" customWidth="1"/>
    <col min="5889" max="5889" width="15.73046875" style="10" customWidth="1"/>
    <col min="5890" max="5890" width="15.86328125" style="10" customWidth="1"/>
    <col min="5891" max="5891" width="11.265625" style="10" customWidth="1"/>
    <col min="5892" max="6136" width="9.06640625" style="10"/>
    <col min="6137" max="6137" width="6.86328125" style="10" customWidth="1"/>
    <col min="6138" max="6138" width="38" style="10" customWidth="1"/>
    <col min="6139" max="6139" width="10.265625" style="10" customWidth="1"/>
    <col min="6140" max="6140" width="13.73046875" style="10" customWidth="1"/>
    <col min="6141" max="6141" width="12.265625" style="10" customWidth="1"/>
    <col min="6142" max="6142" width="15.3984375" style="10" customWidth="1"/>
    <col min="6143" max="6143" width="13.1328125" style="10" customWidth="1"/>
    <col min="6144" max="6144" width="14.265625" style="10" customWidth="1"/>
    <col min="6145" max="6145" width="15.73046875" style="10" customWidth="1"/>
    <col min="6146" max="6146" width="15.86328125" style="10" customWidth="1"/>
    <col min="6147" max="6147" width="11.265625" style="10" customWidth="1"/>
    <col min="6148" max="6392" width="9.06640625" style="10"/>
    <col min="6393" max="6393" width="6.86328125" style="10" customWidth="1"/>
    <col min="6394" max="6394" width="38" style="10" customWidth="1"/>
    <col min="6395" max="6395" width="10.265625" style="10" customWidth="1"/>
    <col min="6396" max="6396" width="13.73046875" style="10" customWidth="1"/>
    <col min="6397" max="6397" width="12.265625" style="10" customWidth="1"/>
    <col min="6398" max="6398" width="15.3984375" style="10" customWidth="1"/>
    <col min="6399" max="6399" width="13.1328125" style="10" customWidth="1"/>
    <col min="6400" max="6400" width="14.265625" style="10" customWidth="1"/>
    <col min="6401" max="6401" width="15.73046875" style="10" customWidth="1"/>
    <col min="6402" max="6402" width="15.86328125" style="10" customWidth="1"/>
    <col min="6403" max="6403" width="11.265625" style="10" customWidth="1"/>
    <col min="6404" max="6648" width="9.06640625" style="10"/>
    <col min="6649" max="6649" width="6.86328125" style="10" customWidth="1"/>
    <col min="6650" max="6650" width="38" style="10" customWidth="1"/>
    <col min="6651" max="6651" width="10.265625" style="10" customWidth="1"/>
    <col min="6652" max="6652" width="13.73046875" style="10" customWidth="1"/>
    <col min="6653" max="6653" width="12.265625" style="10" customWidth="1"/>
    <col min="6654" max="6654" width="15.3984375" style="10" customWidth="1"/>
    <col min="6655" max="6655" width="13.1328125" style="10" customWidth="1"/>
    <col min="6656" max="6656" width="14.265625" style="10" customWidth="1"/>
    <col min="6657" max="6657" width="15.73046875" style="10" customWidth="1"/>
    <col min="6658" max="6658" width="15.86328125" style="10" customWidth="1"/>
    <col min="6659" max="6659" width="11.265625" style="10" customWidth="1"/>
    <col min="6660" max="6904" width="9.06640625" style="10"/>
    <col min="6905" max="6905" width="6.86328125" style="10" customWidth="1"/>
    <col min="6906" max="6906" width="38" style="10" customWidth="1"/>
    <col min="6907" max="6907" width="10.265625" style="10" customWidth="1"/>
    <col min="6908" max="6908" width="13.73046875" style="10" customWidth="1"/>
    <col min="6909" max="6909" width="12.265625" style="10" customWidth="1"/>
    <col min="6910" max="6910" width="15.3984375" style="10" customWidth="1"/>
    <col min="6911" max="6911" width="13.1328125" style="10" customWidth="1"/>
    <col min="6912" max="6912" width="14.265625" style="10" customWidth="1"/>
    <col min="6913" max="6913" width="15.73046875" style="10" customWidth="1"/>
    <col min="6914" max="6914" width="15.86328125" style="10" customWidth="1"/>
    <col min="6915" max="6915" width="11.265625" style="10" customWidth="1"/>
    <col min="6916" max="7160" width="9.06640625" style="10"/>
    <col min="7161" max="7161" width="6.86328125" style="10" customWidth="1"/>
    <col min="7162" max="7162" width="38" style="10" customWidth="1"/>
    <col min="7163" max="7163" width="10.265625" style="10" customWidth="1"/>
    <col min="7164" max="7164" width="13.73046875" style="10" customWidth="1"/>
    <col min="7165" max="7165" width="12.265625" style="10" customWidth="1"/>
    <col min="7166" max="7166" width="15.3984375" style="10" customWidth="1"/>
    <col min="7167" max="7167" width="13.1328125" style="10" customWidth="1"/>
    <col min="7168" max="7168" width="14.265625" style="10" customWidth="1"/>
    <col min="7169" max="7169" width="15.73046875" style="10" customWidth="1"/>
    <col min="7170" max="7170" width="15.86328125" style="10" customWidth="1"/>
    <col min="7171" max="7171" width="11.265625" style="10" customWidth="1"/>
    <col min="7172" max="7416" width="9.06640625" style="10"/>
    <col min="7417" max="7417" width="6.86328125" style="10" customWidth="1"/>
    <col min="7418" max="7418" width="38" style="10" customWidth="1"/>
    <col min="7419" max="7419" width="10.265625" style="10" customWidth="1"/>
    <col min="7420" max="7420" width="13.73046875" style="10" customWidth="1"/>
    <col min="7421" max="7421" width="12.265625" style="10" customWidth="1"/>
    <col min="7422" max="7422" width="15.3984375" style="10" customWidth="1"/>
    <col min="7423" max="7423" width="13.1328125" style="10" customWidth="1"/>
    <col min="7424" max="7424" width="14.265625" style="10" customWidth="1"/>
    <col min="7425" max="7425" width="15.73046875" style="10" customWidth="1"/>
    <col min="7426" max="7426" width="15.86328125" style="10" customWidth="1"/>
    <col min="7427" max="7427" width="11.265625" style="10" customWidth="1"/>
    <col min="7428" max="7672" width="9.06640625" style="10"/>
    <col min="7673" max="7673" width="6.86328125" style="10" customWidth="1"/>
    <col min="7674" max="7674" width="38" style="10" customWidth="1"/>
    <col min="7675" max="7675" width="10.265625" style="10" customWidth="1"/>
    <col min="7676" max="7676" width="13.73046875" style="10" customWidth="1"/>
    <col min="7677" max="7677" width="12.265625" style="10" customWidth="1"/>
    <col min="7678" max="7678" width="15.3984375" style="10" customWidth="1"/>
    <col min="7679" max="7679" width="13.1328125" style="10" customWidth="1"/>
    <col min="7680" max="7680" width="14.265625" style="10" customWidth="1"/>
    <col min="7681" max="7681" width="15.73046875" style="10" customWidth="1"/>
    <col min="7682" max="7682" width="15.86328125" style="10" customWidth="1"/>
    <col min="7683" max="7683" width="11.265625" style="10" customWidth="1"/>
    <col min="7684" max="7928" width="9.06640625" style="10"/>
    <col min="7929" max="7929" width="6.86328125" style="10" customWidth="1"/>
    <col min="7930" max="7930" width="38" style="10" customWidth="1"/>
    <col min="7931" max="7931" width="10.265625" style="10" customWidth="1"/>
    <col min="7932" max="7932" width="13.73046875" style="10" customWidth="1"/>
    <col min="7933" max="7933" width="12.265625" style="10" customWidth="1"/>
    <col min="7934" max="7934" width="15.3984375" style="10" customWidth="1"/>
    <col min="7935" max="7935" width="13.1328125" style="10" customWidth="1"/>
    <col min="7936" max="7936" width="14.265625" style="10" customWidth="1"/>
    <col min="7937" max="7937" width="15.73046875" style="10" customWidth="1"/>
    <col min="7938" max="7938" width="15.86328125" style="10" customWidth="1"/>
    <col min="7939" max="7939" width="11.265625" style="10" customWidth="1"/>
    <col min="7940" max="8184" width="9.06640625" style="10"/>
    <col min="8185" max="8185" width="6.86328125" style="10" customWidth="1"/>
    <col min="8186" max="8186" width="38" style="10" customWidth="1"/>
    <col min="8187" max="8187" width="10.265625" style="10" customWidth="1"/>
    <col min="8188" max="8188" width="13.73046875" style="10" customWidth="1"/>
    <col min="8189" max="8189" width="12.265625" style="10" customWidth="1"/>
    <col min="8190" max="8190" width="15.3984375" style="10" customWidth="1"/>
    <col min="8191" max="8191" width="13.1328125" style="10" customWidth="1"/>
    <col min="8192" max="8192" width="14.265625" style="10" customWidth="1"/>
    <col min="8193" max="8193" width="15.73046875" style="10" customWidth="1"/>
    <col min="8194" max="8194" width="15.86328125" style="10" customWidth="1"/>
    <col min="8195" max="8195" width="11.265625" style="10" customWidth="1"/>
    <col min="8196" max="8440" width="9.06640625" style="10"/>
    <col min="8441" max="8441" width="6.86328125" style="10" customWidth="1"/>
    <col min="8442" max="8442" width="38" style="10" customWidth="1"/>
    <col min="8443" max="8443" width="10.265625" style="10" customWidth="1"/>
    <col min="8444" max="8444" width="13.73046875" style="10" customWidth="1"/>
    <col min="8445" max="8445" width="12.265625" style="10" customWidth="1"/>
    <col min="8446" max="8446" width="15.3984375" style="10" customWidth="1"/>
    <col min="8447" max="8447" width="13.1328125" style="10" customWidth="1"/>
    <col min="8448" max="8448" width="14.265625" style="10" customWidth="1"/>
    <col min="8449" max="8449" width="15.73046875" style="10" customWidth="1"/>
    <col min="8450" max="8450" width="15.86328125" style="10" customWidth="1"/>
    <col min="8451" max="8451" width="11.265625" style="10" customWidth="1"/>
    <col min="8452" max="8696" width="9.06640625" style="10"/>
    <col min="8697" max="8697" width="6.86328125" style="10" customWidth="1"/>
    <col min="8698" max="8698" width="38" style="10" customWidth="1"/>
    <col min="8699" max="8699" width="10.265625" style="10" customWidth="1"/>
    <col min="8700" max="8700" width="13.73046875" style="10" customWidth="1"/>
    <col min="8701" max="8701" width="12.265625" style="10" customWidth="1"/>
    <col min="8702" max="8702" width="15.3984375" style="10" customWidth="1"/>
    <col min="8703" max="8703" width="13.1328125" style="10" customWidth="1"/>
    <col min="8704" max="8704" width="14.265625" style="10" customWidth="1"/>
    <col min="8705" max="8705" width="15.73046875" style="10" customWidth="1"/>
    <col min="8706" max="8706" width="15.86328125" style="10" customWidth="1"/>
    <col min="8707" max="8707" width="11.265625" style="10" customWidth="1"/>
    <col min="8708" max="8952" width="9.06640625" style="10"/>
    <col min="8953" max="8953" width="6.86328125" style="10" customWidth="1"/>
    <col min="8954" max="8954" width="38" style="10" customWidth="1"/>
    <col min="8955" max="8955" width="10.265625" style="10" customWidth="1"/>
    <col min="8956" max="8956" width="13.73046875" style="10" customWidth="1"/>
    <col min="8957" max="8957" width="12.265625" style="10" customWidth="1"/>
    <col min="8958" max="8958" width="15.3984375" style="10" customWidth="1"/>
    <col min="8959" max="8959" width="13.1328125" style="10" customWidth="1"/>
    <col min="8960" max="8960" width="14.265625" style="10" customWidth="1"/>
    <col min="8961" max="8961" width="15.73046875" style="10" customWidth="1"/>
    <col min="8962" max="8962" width="15.86328125" style="10" customWidth="1"/>
    <col min="8963" max="8963" width="11.265625" style="10" customWidth="1"/>
    <col min="8964" max="9208" width="9.06640625" style="10"/>
    <col min="9209" max="9209" width="6.86328125" style="10" customWidth="1"/>
    <col min="9210" max="9210" width="38" style="10" customWidth="1"/>
    <col min="9211" max="9211" width="10.265625" style="10" customWidth="1"/>
    <col min="9212" max="9212" width="13.73046875" style="10" customWidth="1"/>
    <col min="9213" max="9213" width="12.265625" style="10" customWidth="1"/>
    <col min="9214" max="9214" width="15.3984375" style="10" customWidth="1"/>
    <col min="9215" max="9215" width="13.1328125" style="10" customWidth="1"/>
    <col min="9216" max="9216" width="14.265625" style="10" customWidth="1"/>
    <col min="9217" max="9217" width="15.73046875" style="10" customWidth="1"/>
    <col min="9218" max="9218" width="15.86328125" style="10" customWidth="1"/>
    <col min="9219" max="9219" width="11.265625" style="10" customWidth="1"/>
    <col min="9220" max="9464" width="9.06640625" style="10"/>
    <col min="9465" max="9465" width="6.86328125" style="10" customWidth="1"/>
    <col min="9466" max="9466" width="38" style="10" customWidth="1"/>
    <col min="9467" max="9467" width="10.265625" style="10" customWidth="1"/>
    <col min="9468" max="9468" width="13.73046875" style="10" customWidth="1"/>
    <col min="9469" max="9469" width="12.265625" style="10" customWidth="1"/>
    <col min="9470" max="9470" width="15.3984375" style="10" customWidth="1"/>
    <col min="9471" max="9471" width="13.1328125" style="10" customWidth="1"/>
    <col min="9472" max="9472" width="14.265625" style="10" customWidth="1"/>
    <col min="9473" max="9473" width="15.73046875" style="10" customWidth="1"/>
    <col min="9474" max="9474" width="15.86328125" style="10" customWidth="1"/>
    <col min="9475" max="9475" width="11.265625" style="10" customWidth="1"/>
    <col min="9476" max="9720" width="9.06640625" style="10"/>
    <col min="9721" max="9721" width="6.86328125" style="10" customWidth="1"/>
    <col min="9722" max="9722" width="38" style="10" customWidth="1"/>
    <col min="9723" max="9723" width="10.265625" style="10" customWidth="1"/>
    <col min="9724" max="9724" width="13.73046875" style="10" customWidth="1"/>
    <col min="9725" max="9725" width="12.265625" style="10" customWidth="1"/>
    <col min="9726" max="9726" width="15.3984375" style="10" customWidth="1"/>
    <col min="9727" max="9727" width="13.1328125" style="10" customWidth="1"/>
    <col min="9728" max="9728" width="14.265625" style="10" customWidth="1"/>
    <col min="9729" max="9729" width="15.73046875" style="10" customWidth="1"/>
    <col min="9730" max="9730" width="15.86328125" style="10" customWidth="1"/>
    <col min="9731" max="9731" width="11.265625" style="10" customWidth="1"/>
    <col min="9732" max="9976" width="9.06640625" style="10"/>
    <col min="9977" max="9977" width="6.86328125" style="10" customWidth="1"/>
    <col min="9978" max="9978" width="38" style="10" customWidth="1"/>
    <col min="9979" max="9979" width="10.265625" style="10" customWidth="1"/>
    <col min="9980" max="9980" width="13.73046875" style="10" customWidth="1"/>
    <col min="9981" max="9981" width="12.265625" style="10" customWidth="1"/>
    <col min="9982" max="9982" width="15.3984375" style="10" customWidth="1"/>
    <col min="9983" max="9983" width="13.1328125" style="10" customWidth="1"/>
    <col min="9984" max="9984" width="14.265625" style="10" customWidth="1"/>
    <col min="9985" max="9985" width="15.73046875" style="10" customWidth="1"/>
    <col min="9986" max="9986" width="15.86328125" style="10" customWidth="1"/>
    <col min="9987" max="9987" width="11.265625" style="10" customWidth="1"/>
    <col min="9988" max="10232" width="9.06640625" style="10"/>
    <col min="10233" max="10233" width="6.86328125" style="10" customWidth="1"/>
    <col min="10234" max="10234" width="38" style="10" customWidth="1"/>
    <col min="10235" max="10235" width="10.265625" style="10" customWidth="1"/>
    <col min="10236" max="10236" width="13.73046875" style="10" customWidth="1"/>
    <col min="10237" max="10237" width="12.265625" style="10" customWidth="1"/>
    <col min="10238" max="10238" width="15.3984375" style="10" customWidth="1"/>
    <col min="10239" max="10239" width="13.1328125" style="10" customWidth="1"/>
    <col min="10240" max="10240" width="14.265625" style="10" customWidth="1"/>
    <col min="10241" max="10241" width="15.73046875" style="10" customWidth="1"/>
    <col min="10242" max="10242" width="15.86328125" style="10" customWidth="1"/>
    <col min="10243" max="10243" width="11.265625" style="10" customWidth="1"/>
    <col min="10244" max="10488" width="9.06640625" style="10"/>
    <col min="10489" max="10489" width="6.86328125" style="10" customWidth="1"/>
    <col min="10490" max="10490" width="38" style="10" customWidth="1"/>
    <col min="10491" max="10491" width="10.265625" style="10" customWidth="1"/>
    <col min="10492" max="10492" width="13.73046875" style="10" customWidth="1"/>
    <col min="10493" max="10493" width="12.265625" style="10" customWidth="1"/>
    <col min="10494" max="10494" width="15.3984375" style="10" customWidth="1"/>
    <col min="10495" max="10495" width="13.1328125" style="10" customWidth="1"/>
    <col min="10496" max="10496" width="14.265625" style="10" customWidth="1"/>
    <col min="10497" max="10497" width="15.73046875" style="10" customWidth="1"/>
    <col min="10498" max="10498" width="15.86328125" style="10" customWidth="1"/>
    <col min="10499" max="10499" width="11.265625" style="10" customWidth="1"/>
    <col min="10500" max="10744" width="9.06640625" style="10"/>
    <col min="10745" max="10745" width="6.86328125" style="10" customWidth="1"/>
    <col min="10746" max="10746" width="38" style="10" customWidth="1"/>
    <col min="10747" max="10747" width="10.265625" style="10" customWidth="1"/>
    <col min="10748" max="10748" width="13.73046875" style="10" customWidth="1"/>
    <col min="10749" max="10749" width="12.265625" style="10" customWidth="1"/>
    <col min="10750" max="10750" width="15.3984375" style="10" customWidth="1"/>
    <col min="10751" max="10751" width="13.1328125" style="10" customWidth="1"/>
    <col min="10752" max="10752" width="14.265625" style="10" customWidth="1"/>
    <col min="10753" max="10753" width="15.73046875" style="10" customWidth="1"/>
    <col min="10754" max="10754" width="15.86328125" style="10" customWidth="1"/>
    <col min="10755" max="10755" width="11.265625" style="10" customWidth="1"/>
    <col min="10756" max="11000" width="9.06640625" style="10"/>
    <col min="11001" max="11001" width="6.86328125" style="10" customWidth="1"/>
    <col min="11002" max="11002" width="38" style="10" customWidth="1"/>
    <col min="11003" max="11003" width="10.265625" style="10" customWidth="1"/>
    <col min="11004" max="11004" width="13.73046875" style="10" customWidth="1"/>
    <col min="11005" max="11005" width="12.265625" style="10" customWidth="1"/>
    <col min="11006" max="11006" width="15.3984375" style="10" customWidth="1"/>
    <col min="11007" max="11007" width="13.1328125" style="10" customWidth="1"/>
    <col min="11008" max="11008" width="14.265625" style="10" customWidth="1"/>
    <col min="11009" max="11009" width="15.73046875" style="10" customWidth="1"/>
    <col min="11010" max="11010" width="15.86328125" style="10" customWidth="1"/>
    <col min="11011" max="11011" width="11.265625" style="10" customWidth="1"/>
    <col min="11012" max="11256" width="9.06640625" style="10"/>
    <col min="11257" max="11257" width="6.86328125" style="10" customWidth="1"/>
    <col min="11258" max="11258" width="38" style="10" customWidth="1"/>
    <col min="11259" max="11259" width="10.265625" style="10" customWidth="1"/>
    <col min="11260" max="11260" width="13.73046875" style="10" customWidth="1"/>
    <col min="11261" max="11261" width="12.265625" style="10" customWidth="1"/>
    <col min="11262" max="11262" width="15.3984375" style="10" customWidth="1"/>
    <col min="11263" max="11263" width="13.1328125" style="10" customWidth="1"/>
    <col min="11264" max="11264" width="14.265625" style="10" customWidth="1"/>
    <col min="11265" max="11265" width="15.73046875" style="10" customWidth="1"/>
    <col min="11266" max="11266" width="15.86328125" style="10" customWidth="1"/>
    <col min="11267" max="11267" width="11.265625" style="10" customWidth="1"/>
    <col min="11268" max="11512" width="9.06640625" style="10"/>
    <col min="11513" max="11513" width="6.86328125" style="10" customWidth="1"/>
    <col min="11514" max="11514" width="38" style="10" customWidth="1"/>
    <col min="11515" max="11515" width="10.265625" style="10" customWidth="1"/>
    <col min="11516" max="11516" width="13.73046875" style="10" customWidth="1"/>
    <col min="11517" max="11517" width="12.265625" style="10" customWidth="1"/>
    <col min="11518" max="11518" width="15.3984375" style="10" customWidth="1"/>
    <col min="11519" max="11519" width="13.1328125" style="10" customWidth="1"/>
    <col min="11520" max="11520" width="14.265625" style="10" customWidth="1"/>
    <col min="11521" max="11521" width="15.73046875" style="10" customWidth="1"/>
    <col min="11522" max="11522" width="15.86328125" style="10" customWidth="1"/>
    <col min="11523" max="11523" width="11.265625" style="10" customWidth="1"/>
    <col min="11524" max="11768" width="9.06640625" style="10"/>
    <col min="11769" max="11769" width="6.86328125" style="10" customWidth="1"/>
    <col min="11770" max="11770" width="38" style="10" customWidth="1"/>
    <col min="11771" max="11771" width="10.265625" style="10" customWidth="1"/>
    <col min="11772" max="11772" width="13.73046875" style="10" customWidth="1"/>
    <col min="11773" max="11773" width="12.265625" style="10" customWidth="1"/>
    <col min="11774" max="11774" width="15.3984375" style="10" customWidth="1"/>
    <col min="11775" max="11775" width="13.1328125" style="10" customWidth="1"/>
    <col min="11776" max="11776" width="14.265625" style="10" customWidth="1"/>
    <col min="11777" max="11777" width="15.73046875" style="10" customWidth="1"/>
    <col min="11778" max="11778" width="15.86328125" style="10" customWidth="1"/>
    <col min="11779" max="11779" width="11.265625" style="10" customWidth="1"/>
    <col min="11780" max="12024" width="9.06640625" style="10"/>
    <col min="12025" max="12025" width="6.86328125" style="10" customWidth="1"/>
    <col min="12026" max="12026" width="38" style="10" customWidth="1"/>
    <col min="12027" max="12027" width="10.265625" style="10" customWidth="1"/>
    <col min="12028" max="12028" width="13.73046875" style="10" customWidth="1"/>
    <col min="12029" max="12029" width="12.265625" style="10" customWidth="1"/>
    <col min="12030" max="12030" width="15.3984375" style="10" customWidth="1"/>
    <col min="12031" max="12031" width="13.1328125" style="10" customWidth="1"/>
    <col min="12032" max="12032" width="14.265625" style="10" customWidth="1"/>
    <col min="12033" max="12033" width="15.73046875" style="10" customWidth="1"/>
    <col min="12034" max="12034" width="15.86328125" style="10" customWidth="1"/>
    <col min="12035" max="12035" width="11.265625" style="10" customWidth="1"/>
    <col min="12036" max="12280" width="9.06640625" style="10"/>
    <col min="12281" max="12281" width="6.86328125" style="10" customWidth="1"/>
    <col min="12282" max="12282" width="38" style="10" customWidth="1"/>
    <col min="12283" max="12283" width="10.265625" style="10" customWidth="1"/>
    <col min="12284" max="12284" width="13.73046875" style="10" customWidth="1"/>
    <col min="12285" max="12285" width="12.265625" style="10" customWidth="1"/>
    <col min="12286" max="12286" width="15.3984375" style="10" customWidth="1"/>
    <col min="12287" max="12287" width="13.1328125" style="10" customWidth="1"/>
    <col min="12288" max="12288" width="14.265625" style="10" customWidth="1"/>
    <col min="12289" max="12289" width="15.73046875" style="10" customWidth="1"/>
    <col min="12290" max="12290" width="15.86328125" style="10" customWidth="1"/>
    <col min="12291" max="12291" width="11.265625" style="10" customWidth="1"/>
    <col min="12292" max="12536" width="9.06640625" style="10"/>
    <col min="12537" max="12537" width="6.86328125" style="10" customWidth="1"/>
    <col min="12538" max="12538" width="38" style="10" customWidth="1"/>
    <col min="12539" max="12539" width="10.265625" style="10" customWidth="1"/>
    <col min="12540" max="12540" width="13.73046875" style="10" customWidth="1"/>
    <col min="12541" max="12541" width="12.265625" style="10" customWidth="1"/>
    <col min="12542" max="12542" width="15.3984375" style="10" customWidth="1"/>
    <col min="12543" max="12543" width="13.1328125" style="10" customWidth="1"/>
    <col min="12544" max="12544" width="14.265625" style="10" customWidth="1"/>
    <col min="12545" max="12545" width="15.73046875" style="10" customWidth="1"/>
    <col min="12546" max="12546" width="15.86328125" style="10" customWidth="1"/>
    <col min="12547" max="12547" width="11.265625" style="10" customWidth="1"/>
    <col min="12548" max="12792" width="9.06640625" style="10"/>
    <col min="12793" max="12793" width="6.86328125" style="10" customWidth="1"/>
    <col min="12794" max="12794" width="38" style="10" customWidth="1"/>
    <col min="12795" max="12795" width="10.265625" style="10" customWidth="1"/>
    <col min="12796" max="12796" width="13.73046875" style="10" customWidth="1"/>
    <col min="12797" max="12797" width="12.265625" style="10" customWidth="1"/>
    <col min="12798" max="12798" width="15.3984375" style="10" customWidth="1"/>
    <col min="12799" max="12799" width="13.1328125" style="10" customWidth="1"/>
    <col min="12800" max="12800" width="14.265625" style="10" customWidth="1"/>
    <col min="12801" max="12801" width="15.73046875" style="10" customWidth="1"/>
    <col min="12802" max="12802" width="15.86328125" style="10" customWidth="1"/>
    <col min="12803" max="12803" width="11.265625" style="10" customWidth="1"/>
    <col min="12804" max="13048" width="9.06640625" style="10"/>
    <col min="13049" max="13049" width="6.86328125" style="10" customWidth="1"/>
    <col min="13050" max="13050" width="38" style="10" customWidth="1"/>
    <col min="13051" max="13051" width="10.265625" style="10" customWidth="1"/>
    <col min="13052" max="13052" width="13.73046875" style="10" customWidth="1"/>
    <col min="13053" max="13053" width="12.265625" style="10" customWidth="1"/>
    <col min="13054" max="13054" width="15.3984375" style="10" customWidth="1"/>
    <col min="13055" max="13055" width="13.1328125" style="10" customWidth="1"/>
    <col min="13056" max="13056" width="14.265625" style="10" customWidth="1"/>
    <col min="13057" max="13057" width="15.73046875" style="10" customWidth="1"/>
    <col min="13058" max="13058" width="15.86328125" style="10" customWidth="1"/>
    <col min="13059" max="13059" width="11.265625" style="10" customWidth="1"/>
    <col min="13060" max="13304" width="9.06640625" style="10"/>
    <col min="13305" max="13305" width="6.86328125" style="10" customWidth="1"/>
    <col min="13306" max="13306" width="38" style="10" customWidth="1"/>
    <col min="13307" max="13307" width="10.265625" style="10" customWidth="1"/>
    <col min="13308" max="13308" width="13.73046875" style="10" customWidth="1"/>
    <col min="13309" max="13309" width="12.265625" style="10" customWidth="1"/>
    <col min="13310" max="13310" width="15.3984375" style="10" customWidth="1"/>
    <col min="13311" max="13311" width="13.1328125" style="10" customWidth="1"/>
    <col min="13312" max="13312" width="14.265625" style="10" customWidth="1"/>
    <col min="13313" max="13313" width="15.73046875" style="10" customWidth="1"/>
    <col min="13314" max="13314" width="15.86328125" style="10" customWidth="1"/>
    <col min="13315" max="13315" width="11.265625" style="10" customWidth="1"/>
    <col min="13316" max="13560" width="9.06640625" style="10"/>
    <col min="13561" max="13561" width="6.86328125" style="10" customWidth="1"/>
    <col min="13562" max="13562" width="38" style="10" customWidth="1"/>
    <col min="13563" max="13563" width="10.265625" style="10" customWidth="1"/>
    <col min="13564" max="13564" width="13.73046875" style="10" customWidth="1"/>
    <col min="13565" max="13565" width="12.265625" style="10" customWidth="1"/>
    <col min="13566" max="13566" width="15.3984375" style="10" customWidth="1"/>
    <col min="13567" max="13567" width="13.1328125" style="10" customWidth="1"/>
    <col min="13568" max="13568" width="14.265625" style="10" customWidth="1"/>
    <col min="13569" max="13569" width="15.73046875" style="10" customWidth="1"/>
    <col min="13570" max="13570" width="15.86328125" style="10" customWidth="1"/>
    <col min="13571" max="13571" width="11.265625" style="10" customWidth="1"/>
    <col min="13572" max="13816" width="9.06640625" style="10"/>
    <col min="13817" max="13817" width="6.86328125" style="10" customWidth="1"/>
    <col min="13818" max="13818" width="38" style="10" customWidth="1"/>
    <col min="13819" max="13819" width="10.265625" style="10" customWidth="1"/>
    <col min="13820" max="13820" width="13.73046875" style="10" customWidth="1"/>
    <col min="13821" max="13821" width="12.265625" style="10" customWidth="1"/>
    <col min="13822" max="13822" width="15.3984375" style="10" customWidth="1"/>
    <col min="13823" max="13823" width="13.1328125" style="10" customWidth="1"/>
    <col min="13824" max="13824" width="14.265625" style="10" customWidth="1"/>
    <col min="13825" max="13825" width="15.73046875" style="10" customWidth="1"/>
    <col min="13826" max="13826" width="15.86328125" style="10" customWidth="1"/>
    <col min="13827" max="13827" width="11.265625" style="10" customWidth="1"/>
    <col min="13828" max="14072" width="9.06640625" style="10"/>
    <col min="14073" max="14073" width="6.86328125" style="10" customWidth="1"/>
    <col min="14074" max="14074" width="38" style="10" customWidth="1"/>
    <col min="14075" max="14075" width="10.265625" style="10" customWidth="1"/>
    <col min="14076" max="14076" width="13.73046875" style="10" customWidth="1"/>
    <col min="14077" max="14077" width="12.265625" style="10" customWidth="1"/>
    <col min="14078" max="14078" width="15.3984375" style="10" customWidth="1"/>
    <col min="14079" max="14079" width="13.1328125" style="10" customWidth="1"/>
    <col min="14080" max="14080" width="14.265625" style="10" customWidth="1"/>
    <col min="14081" max="14081" width="15.73046875" style="10" customWidth="1"/>
    <col min="14082" max="14082" width="15.86328125" style="10" customWidth="1"/>
    <col min="14083" max="14083" width="11.265625" style="10" customWidth="1"/>
    <col min="14084" max="14328" width="9.06640625" style="10"/>
    <col min="14329" max="14329" width="6.86328125" style="10" customWidth="1"/>
    <col min="14330" max="14330" width="38" style="10" customWidth="1"/>
    <col min="14331" max="14331" width="10.265625" style="10" customWidth="1"/>
    <col min="14332" max="14332" width="13.73046875" style="10" customWidth="1"/>
    <col min="14333" max="14333" width="12.265625" style="10" customWidth="1"/>
    <col min="14334" max="14334" width="15.3984375" style="10" customWidth="1"/>
    <col min="14335" max="14335" width="13.1328125" style="10" customWidth="1"/>
    <col min="14336" max="14336" width="14.265625" style="10" customWidth="1"/>
    <col min="14337" max="14337" width="15.73046875" style="10" customWidth="1"/>
    <col min="14338" max="14338" width="15.86328125" style="10" customWidth="1"/>
    <col min="14339" max="14339" width="11.265625" style="10" customWidth="1"/>
    <col min="14340" max="14584" width="9.06640625" style="10"/>
    <col min="14585" max="14585" width="6.86328125" style="10" customWidth="1"/>
    <col min="14586" max="14586" width="38" style="10" customWidth="1"/>
    <col min="14587" max="14587" width="10.265625" style="10" customWidth="1"/>
    <col min="14588" max="14588" width="13.73046875" style="10" customWidth="1"/>
    <col min="14589" max="14589" width="12.265625" style="10" customWidth="1"/>
    <col min="14590" max="14590" width="15.3984375" style="10" customWidth="1"/>
    <col min="14591" max="14591" width="13.1328125" style="10" customWidth="1"/>
    <col min="14592" max="14592" width="14.265625" style="10" customWidth="1"/>
    <col min="14593" max="14593" width="15.73046875" style="10" customWidth="1"/>
    <col min="14594" max="14594" width="15.86328125" style="10" customWidth="1"/>
    <col min="14595" max="14595" width="11.265625" style="10" customWidth="1"/>
    <col min="14596" max="14840" width="9.06640625" style="10"/>
    <col min="14841" max="14841" width="6.86328125" style="10" customWidth="1"/>
    <col min="14842" max="14842" width="38" style="10" customWidth="1"/>
    <col min="14843" max="14843" width="10.265625" style="10" customWidth="1"/>
    <col min="14844" max="14844" width="13.73046875" style="10" customWidth="1"/>
    <col min="14845" max="14845" width="12.265625" style="10" customWidth="1"/>
    <col min="14846" max="14846" width="15.3984375" style="10" customWidth="1"/>
    <col min="14847" max="14847" width="13.1328125" style="10" customWidth="1"/>
    <col min="14848" max="14848" width="14.265625" style="10" customWidth="1"/>
    <col min="14849" max="14849" width="15.73046875" style="10" customWidth="1"/>
    <col min="14850" max="14850" width="15.86328125" style="10" customWidth="1"/>
    <col min="14851" max="14851" width="11.265625" style="10" customWidth="1"/>
    <col min="14852" max="15096" width="9.06640625" style="10"/>
    <col min="15097" max="15097" width="6.86328125" style="10" customWidth="1"/>
    <col min="15098" max="15098" width="38" style="10" customWidth="1"/>
    <col min="15099" max="15099" width="10.265625" style="10" customWidth="1"/>
    <col min="15100" max="15100" width="13.73046875" style="10" customWidth="1"/>
    <col min="15101" max="15101" width="12.265625" style="10" customWidth="1"/>
    <col min="15102" max="15102" width="15.3984375" style="10" customWidth="1"/>
    <col min="15103" max="15103" width="13.1328125" style="10" customWidth="1"/>
    <col min="15104" max="15104" width="14.265625" style="10" customWidth="1"/>
    <col min="15105" max="15105" width="15.73046875" style="10" customWidth="1"/>
    <col min="15106" max="15106" width="15.86328125" style="10" customWidth="1"/>
    <col min="15107" max="15107" width="11.265625" style="10" customWidth="1"/>
    <col min="15108" max="15352" width="9.06640625" style="10"/>
    <col min="15353" max="15353" width="6.86328125" style="10" customWidth="1"/>
    <col min="15354" max="15354" width="38" style="10" customWidth="1"/>
    <col min="15355" max="15355" width="10.265625" style="10" customWidth="1"/>
    <col min="15356" max="15356" width="13.73046875" style="10" customWidth="1"/>
    <col min="15357" max="15357" width="12.265625" style="10" customWidth="1"/>
    <col min="15358" max="15358" width="15.3984375" style="10" customWidth="1"/>
    <col min="15359" max="15359" width="13.1328125" style="10" customWidth="1"/>
    <col min="15360" max="15360" width="14.265625" style="10" customWidth="1"/>
    <col min="15361" max="15361" width="15.73046875" style="10" customWidth="1"/>
    <col min="15362" max="15362" width="15.86328125" style="10" customWidth="1"/>
    <col min="15363" max="15363" width="11.265625" style="10" customWidth="1"/>
    <col min="15364" max="15608" width="9.06640625" style="10"/>
    <col min="15609" max="15609" width="6.86328125" style="10" customWidth="1"/>
    <col min="15610" max="15610" width="38" style="10" customWidth="1"/>
    <col min="15611" max="15611" width="10.265625" style="10" customWidth="1"/>
    <col min="15612" max="15612" width="13.73046875" style="10" customWidth="1"/>
    <col min="15613" max="15613" width="12.265625" style="10" customWidth="1"/>
    <col min="15614" max="15614" width="15.3984375" style="10" customWidth="1"/>
    <col min="15615" max="15615" width="13.1328125" style="10" customWidth="1"/>
    <col min="15616" max="15616" width="14.265625" style="10" customWidth="1"/>
    <col min="15617" max="15617" width="15.73046875" style="10" customWidth="1"/>
    <col min="15618" max="15618" width="15.86328125" style="10" customWidth="1"/>
    <col min="15619" max="15619" width="11.265625" style="10" customWidth="1"/>
    <col min="15620" max="15864" width="9.06640625" style="10"/>
    <col min="15865" max="15865" width="6.86328125" style="10" customWidth="1"/>
    <col min="15866" max="15866" width="38" style="10" customWidth="1"/>
    <col min="15867" max="15867" width="10.265625" style="10" customWidth="1"/>
    <col min="15868" max="15868" width="13.73046875" style="10" customWidth="1"/>
    <col min="15869" max="15869" width="12.265625" style="10" customWidth="1"/>
    <col min="15870" max="15870" width="15.3984375" style="10" customWidth="1"/>
    <col min="15871" max="15871" width="13.1328125" style="10" customWidth="1"/>
    <col min="15872" max="15872" width="14.265625" style="10" customWidth="1"/>
    <col min="15873" max="15873" width="15.73046875" style="10" customWidth="1"/>
    <col min="15874" max="15874" width="15.86328125" style="10" customWidth="1"/>
    <col min="15875" max="15875" width="11.265625" style="10" customWidth="1"/>
    <col min="15876" max="16120" width="9.06640625" style="10"/>
    <col min="16121" max="16121" width="6.86328125" style="10" customWidth="1"/>
    <col min="16122" max="16122" width="38" style="10" customWidth="1"/>
    <col min="16123" max="16123" width="10.265625" style="10" customWidth="1"/>
    <col min="16124" max="16124" width="13.73046875" style="10" customWidth="1"/>
    <col min="16125" max="16125" width="12.265625" style="10" customWidth="1"/>
    <col min="16126" max="16126" width="15.3984375" style="10" customWidth="1"/>
    <col min="16127" max="16127" width="13.1328125" style="10" customWidth="1"/>
    <col min="16128" max="16128" width="14.265625" style="10" customWidth="1"/>
    <col min="16129" max="16129" width="15.73046875" style="10" customWidth="1"/>
    <col min="16130" max="16130" width="15.86328125" style="10" customWidth="1"/>
    <col min="16131" max="16131" width="11.265625" style="10" customWidth="1"/>
    <col min="16132" max="16384" width="9.06640625" style="10"/>
  </cols>
  <sheetData>
    <row r="1" spans="1:11">
      <c r="A1" s="243" t="s">
        <v>1518</v>
      </c>
    </row>
    <row r="2" spans="1:11" s="2" customFormat="1" ht="10.5" thickBot="1">
      <c r="A2" s="43"/>
      <c r="B2" s="31"/>
      <c r="C2" s="72"/>
      <c r="D2" s="245"/>
      <c r="E2" s="185"/>
      <c r="F2" s="185"/>
      <c r="I2" s="121"/>
      <c r="J2" s="121"/>
      <c r="K2" s="121"/>
    </row>
    <row r="3" spans="1:11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90" t="s">
        <v>5</v>
      </c>
      <c r="I3" s="122"/>
      <c r="J3" s="122"/>
      <c r="K3" s="122"/>
    </row>
    <row r="4" spans="1:11" s="5" customFormat="1" ht="10.5" thickBot="1">
      <c r="A4" s="382"/>
      <c r="B4" s="377"/>
      <c r="C4" s="378"/>
      <c r="D4" s="387"/>
      <c r="E4" s="380"/>
      <c r="F4" s="380" t="s">
        <v>6</v>
      </c>
      <c r="I4" s="122"/>
      <c r="J4" s="122"/>
      <c r="K4" s="122"/>
    </row>
    <row r="5" spans="1:11" s="5" customFormat="1">
      <c r="A5" s="48"/>
      <c r="B5" s="147"/>
      <c r="C5" s="11"/>
      <c r="D5" s="272"/>
      <c r="E5" s="281"/>
      <c r="F5" s="282"/>
      <c r="I5" s="122"/>
      <c r="J5" s="122"/>
      <c r="K5" s="122"/>
    </row>
    <row r="6" spans="1:11" s="5" customFormat="1">
      <c r="A6" s="48" t="s">
        <v>631</v>
      </c>
      <c r="B6" s="21" t="s">
        <v>632</v>
      </c>
      <c r="C6" s="13"/>
      <c r="D6" s="232"/>
      <c r="E6" s="105"/>
      <c r="F6" s="180">
        <f>D6*E6</f>
        <v>0</v>
      </c>
      <c r="I6" s="122"/>
      <c r="J6" s="122"/>
      <c r="K6" s="122"/>
    </row>
    <row r="7" spans="1:11" s="5" customFormat="1">
      <c r="A7" s="32"/>
      <c r="B7" s="23"/>
      <c r="C7" s="13"/>
      <c r="D7" s="232"/>
      <c r="E7" s="105"/>
      <c r="F7" s="180">
        <f t="shared" ref="F7:F59" si="0">D7*E7</f>
        <v>0</v>
      </c>
      <c r="I7" s="122"/>
      <c r="J7" s="122"/>
      <c r="K7" s="122"/>
    </row>
    <row r="8" spans="1:11" s="5" customFormat="1">
      <c r="A8" s="48" t="s">
        <v>633</v>
      </c>
      <c r="B8" s="21" t="s">
        <v>634</v>
      </c>
      <c r="C8" s="13"/>
      <c r="D8" s="232"/>
      <c r="E8" s="105"/>
      <c r="F8" s="180">
        <f t="shared" si="0"/>
        <v>0</v>
      </c>
      <c r="I8" s="122"/>
      <c r="J8" s="122"/>
      <c r="K8" s="122"/>
    </row>
    <row r="9" spans="1:11" s="5" customFormat="1">
      <c r="A9" s="32"/>
      <c r="B9" s="23"/>
      <c r="C9" s="13"/>
      <c r="D9" s="232"/>
      <c r="E9" s="105"/>
      <c r="F9" s="180">
        <f t="shared" si="0"/>
        <v>0</v>
      </c>
      <c r="I9" s="122"/>
      <c r="J9" s="122"/>
      <c r="K9" s="122"/>
    </row>
    <row r="10" spans="1:11" s="5" customFormat="1" ht="11.65">
      <c r="A10" s="32" t="s">
        <v>635</v>
      </c>
      <c r="B10" s="23" t="s">
        <v>1519</v>
      </c>
      <c r="C10" s="13" t="s">
        <v>16</v>
      </c>
      <c r="D10" s="232"/>
      <c r="E10" s="105"/>
      <c r="F10" s="180" t="s">
        <v>26</v>
      </c>
      <c r="I10" s="122"/>
      <c r="J10" s="122"/>
      <c r="K10" s="122"/>
    </row>
    <row r="11" spans="1:11" s="5" customFormat="1">
      <c r="A11" s="32"/>
      <c r="B11" s="23"/>
      <c r="C11" s="13"/>
      <c r="D11" s="232"/>
      <c r="E11" s="105"/>
      <c r="F11" s="180">
        <f t="shared" si="0"/>
        <v>0</v>
      </c>
      <c r="I11" s="122"/>
      <c r="J11" s="122"/>
      <c r="K11" s="122"/>
    </row>
    <row r="12" spans="1:11" s="5" customFormat="1">
      <c r="A12" s="48" t="s">
        <v>636</v>
      </c>
      <c r="B12" s="21" t="s">
        <v>541</v>
      </c>
      <c r="C12" s="13"/>
      <c r="D12" s="232"/>
      <c r="E12" s="105"/>
      <c r="F12" s="180">
        <f t="shared" si="0"/>
        <v>0</v>
      </c>
      <c r="I12" s="122"/>
      <c r="J12" s="122"/>
      <c r="K12" s="122"/>
    </row>
    <row r="13" spans="1:11" s="5" customFormat="1">
      <c r="A13" s="32"/>
      <c r="B13" s="23"/>
      <c r="C13" s="13"/>
      <c r="D13" s="232"/>
      <c r="E13" s="105"/>
      <c r="F13" s="180">
        <f t="shared" si="0"/>
        <v>0</v>
      </c>
      <c r="I13" s="122"/>
      <c r="J13" s="122"/>
      <c r="K13" s="122"/>
    </row>
    <row r="14" spans="1:11" s="5" customFormat="1">
      <c r="A14" s="32" t="s">
        <v>637</v>
      </c>
      <c r="B14" s="23" t="s">
        <v>543</v>
      </c>
      <c r="C14" s="13" t="s">
        <v>20</v>
      </c>
      <c r="D14" s="232">
        <v>1</v>
      </c>
      <c r="E14" s="411">
        <v>20000</v>
      </c>
      <c r="F14" s="180">
        <f t="shared" si="0"/>
        <v>20000</v>
      </c>
      <c r="I14" s="122"/>
      <c r="J14" s="122"/>
      <c r="K14" s="122"/>
    </row>
    <row r="15" spans="1:11" s="5" customFormat="1">
      <c r="A15" s="32"/>
      <c r="B15" s="23"/>
      <c r="C15" s="13"/>
      <c r="D15" s="232"/>
      <c r="E15" s="105"/>
      <c r="F15" s="180">
        <f t="shared" si="0"/>
        <v>0</v>
      </c>
      <c r="I15" s="122"/>
      <c r="J15" s="122"/>
      <c r="K15" s="122"/>
    </row>
    <row r="16" spans="1:11" s="5" customFormat="1">
      <c r="A16" s="32" t="s">
        <v>638</v>
      </c>
      <c r="B16" s="23" t="s">
        <v>639</v>
      </c>
      <c r="C16" s="13" t="s">
        <v>8</v>
      </c>
      <c r="D16" s="75">
        <f>E14</f>
        <v>20000</v>
      </c>
      <c r="E16" s="305"/>
      <c r="F16" s="180">
        <f t="shared" si="0"/>
        <v>0</v>
      </c>
      <c r="I16" s="122"/>
      <c r="J16" s="122"/>
      <c r="K16" s="122"/>
    </row>
    <row r="17" spans="1:11" s="5" customFormat="1">
      <c r="A17" s="32"/>
      <c r="B17" s="23"/>
      <c r="C17" s="13"/>
      <c r="D17" s="232"/>
      <c r="E17" s="105"/>
      <c r="F17" s="180">
        <f t="shared" si="0"/>
        <v>0</v>
      </c>
      <c r="I17" s="122"/>
      <c r="J17" s="122"/>
      <c r="K17" s="122"/>
    </row>
    <row r="18" spans="1:11" s="5" customFormat="1">
      <c r="A18" s="48" t="s">
        <v>640</v>
      </c>
      <c r="B18" s="21" t="s">
        <v>641</v>
      </c>
      <c r="C18" s="13"/>
      <c r="D18" s="232"/>
      <c r="E18" s="105"/>
      <c r="F18" s="180">
        <f t="shared" si="0"/>
        <v>0</v>
      </c>
      <c r="I18" s="122"/>
      <c r="J18" s="122"/>
      <c r="K18" s="122"/>
    </row>
    <row r="19" spans="1:11" s="5" customFormat="1">
      <c r="A19" s="32"/>
      <c r="B19" s="23"/>
      <c r="C19" s="13"/>
      <c r="D19" s="232"/>
      <c r="E19" s="105"/>
      <c r="F19" s="180">
        <f t="shared" si="0"/>
        <v>0</v>
      </c>
      <c r="I19" s="122"/>
      <c r="J19" s="122"/>
      <c r="K19" s="122"/>
    </row>
    <row r="20" spans="1:11" s="5" customFormat="1" ht="11.65">
      <c r="A20" s="32" t="s">
        <v>642</v>
      </c>
      <c r="B20" s="23" t="s">
        <v>326</v>
      </c>
      <c r="C20" s="13" t="s">
        <v>57</v>
      </c>
      <c r="D20" s="232">
        <v>27000</v>
      </c>
      <c r="E20" s="105"/>
      <c r="F20" s="180">
        <f t="shared" si="0"/>
        <v>0</v>
      </c>
      <c r="I20" s="122"/>
      <c r="J20" s="122"/>
      <c r="K20" s="122"/>
    </row>
    <row r="21" spans="1:11" s="5" customFormat="1">
      <c r="A21" s="32"/>
      <c r="B21" s="23"/>
      <c r="C21" s="13"/>
      <c r="D21" s="232"/>
      <c r="E21" s="105"/>
      <c r="F21" s="180">
        <f t="shared" si="0"/>
        <v>0</v>
      </c>
      <c r="I21" s="122"/>
      <c r="J21" s="122"/>
      <c r="K21" s="122"/>
    </row>
    <row r="22" spans="1:11" s="5" customFormat="1" ht="11.65">
      <c r="A22" s="32" t="s">
        <v>643</v>
      </c>
      <c r="B22" s="23" t="s">
        <v>328</v>
      </c>
      <c r="C22" s="13" t="s">
        <v>57</v>
      </c>
      <c r="D22" s="232">
        <v>5000</v>
      </c>
      <c r="E22" s="105"/>
      <c r="F22" s="180">
        <f t="shared" si="0"/>
        <v>0</v>
      </c>
      <c r="I22" s="122"/>
      <c r="J22" s="122"/>
      <c r="K22" s="122"/>
    </row>
    <row r="23" spans="1:11" s="5" customFormat="1">
      <c r="A23" s="32"/>
      <c r="B23" s="23"/>
      <c r="C23" s="13"/>
      <c r="D23" s="232"/>
      <c r="E23" s="105"/>
      <c r="F23" s="180">
        <f t="shared" si="0"/>
        <v>0</v>
      </c>
      <c r="I23" s="122"/>
      <c r="J23" s="122"/>
      <c r="K23" s="122"/>
    </row>
    <row r="24" spans="1:11" s="5" customFormat="1" ht="11.65">
      <c r="A24" s="32" t="s">
        <v>644</v>
      </c>
      <c r="B24" s="23" t="s">
        <v>330</v>
      </c>
      <c r="C24" s="13" t="s">
        <v>57</v>
      </c>
      <c r="D24" s="232"/>
      <c r="E24" s="105"/>
      <c r="F24" s="180" t="s">
        <v>26</v>
      </c>
      <c r="I24" s="122"/>
      <c r="J24" s="122"/>
      <c r="K24" s="122"/>
    </row>
    <row r="25" spans="1:11" s="5" customFormat="1">
      <c r="A25" s="32"/>
      <c r="B25" s="23"/>
      <c r="C25" s="13"/>
      <c r="D25" s="232"/>
      <c r="E25" s="105"/>
      <c r="F25" s="180">
        <f t="shared" si="0"/>
        <v>0</v>
      </c>
      <c r="I25" s="122"/>
      <c r="J25" s="122"/>
      <c r="K25" s="122"/>
    </row>
    <row r="26" spans="1:11" s="5" customFormat="1" ht="11.65">
      <c r="A26" s="32" t="s">
        <v>645</v>
      </c>
      <c r="B26" s="23" t="s">
        <v>332</v>
      </c>
      <c r="C26" s="13" t="s">
        <v>57</v>
      </c>
      <c r="D26" s="232">
        <v>250</v>
      </c>
      <c r="E26" s="105"/>
      <c r="F26" s="180">
        <f t="shared" si="0"/>
        <v>0</v>
      </c>
      <c r="I26" s="122"/>
      <c r="J26" s="122"/>
      <c r="K26" s="122"/>
    </row>
    <row r="27" spans="1:11" s="5" customFormat="1">
      <c r="A27" s="32"/>
      <c r="B27" s="23"/>
      <c r="C27" s="13"/>
      <c r="D27" s="232"/>
      <c r="E27" s="105"/>
      <c r="F27" s="180">
        <f t="shared" si="0"/>
        <v>0</v>
      </c>
      <c r="I27" s="122"/>
      <c r="J27" s="122"/>
      <c r="K27" s="122"/>
    </row>
    <row r="28" spans="1:11" s="5" customFormat="1" ht="11.65">
      <c r="A28" s="32" t="s">
        <v>646</v>
      </c>
      <c r="B28" s="23" t="s">
        <v>334</v>
      </c>
      <c r="C28" s="13" t="s">
        <v>57</v>
      </c>
      <c r="D28" s="236">
        <v>35</v>
      </c>
      <c r="E28" s="105"/>
      <c r="F28" s="180">
        <f t="shared" si="0"/>
        <v>0</v>
      </c>
      <c r="I28" s="122"/>
      <c r="J28" s="122"/>
      <c r="K28" s="122"/>
    </row>
    <row r="29" spans="1:11" s="5" customFormat="1">
      <c r="A29" s="32"/>
      <c r="B29" s="23"/>
      <c r="C29" s="13"/>
      <c r="D29" s="232"/>
      <c r="E29" s="105"/>
      <c r="F29" s="180">
        <f t="shared" si="0"/>
        <v>0</v>
      </c>
      <c r="I29" s="122"/>
      <c r="J29" s="122"/>
      <c r="K29" s="122"/>
    </row>
    <row r="30" spans="1:11" s="5" customFormat="1">
      <c r="A30" s="32"/>
      <c r="B30" s="23"/>
      <c r="C30" s="13"/>
      <c r="D30" s="232"/>
      <c r="E30" s="105"/>
      <c r="F30" s="180">
        <f t="shared" si="0"/>
        <v>0</v>
      </c>
      <c r="I30" s="122"/>
      <c r="J30" s="122"/>
      <c r="K30" s="122"/>
    </row>
    <row r="31" spans="1:11" s="5" customFormat="1">
      <c r="A31" s="48" t="s">
        <v>647</v>
      </c>
      <c r="B31" s="21" t="s">
        <v>648</v>
      </c>
      <c r="C31" s="13"/>
      <c r="D31" s="232"/>
      <c r="E31" s="105"/>
      <c r="F31" s="180">
        <f t="shared" si="0"/>
        <v>0</v>
      </c>
      <c r="I31" s="122"/>
      <c r="J31" s="122"/>
      <c r="K31" s="122"/>
    </row>
    <row r="32" spans="1:11" s="5" customFormat="1">
      <c r="A32" s="32"/>
      <c r="B32" s="23"/>
      <c r="C32" s="13"/>
      <c r="D32" s="232"/>
      <c r="E32" s="105"/>
      <c r="F32" s="180">
        <f t="shared" si="0"/>
        <v>0</v>
      </c>
      <c r="I32" s="122"/>
      <c r="J32" s="122"/>
      <c r="K32" s="122"/>
    </row>
    <row r="33" spans="1:11" s="5" customFormat="1" ht="11.65">
      <c r="A33" s="32" t="s">
        <v>649</v>
      </c>
      <c r="B33" s="23" t="s">
        <v>650</v>
      </c>
      <c r="C33" s="13" t="s">
        <v>57</v>
      </c>
      <c r="D33" s="232">
        <v>14500</v>
      </c>
      <c r="E33" s="105"/>
      <c r="F33" s="180">
        <f t="shared" si="0"/>
        <v>0</v>
      </c>
      <c r="I33" s="122"/>
      <c r="J33" s="122"/>
      <c r="K33" s="122"/>
    </row>
    <row r="34" spans="1:11" s="5" customFormat="1">
      <c r="A34" s="32"/>
      <c r="B34" s="23"/>
      <c r="C34" s="13"/>
      <c r="D34" s="232"/>
      <c r="E34" s="105"/>
      <c r="F34" s="180">
        <f t="shared" si="0"/>
        <v>0</v>
      </c>
      <c r="I34" s="122"/>
      <c r="J34" s="122"/>
      <c r="K34" s="122"/>
    </row>
    <row r="35" spans="1:11" s="5" customFormat="1" ht="11.65">
      <c r="A35" s="32" t="s">
        <v>651</v>
      </c>
      <c r="B35" s="23" t="s">
        <v>652</v>
      </c>
      <c r="C35" s="13" t="s">
        <v>57</v>
      </c>
      <c r="D35" s="232"/>
      <c r="E35" s="105"/>
      <c r="F35" s="180" t="s">
        <v>26</v>
      </c>
      <c r="I35" s="122"/>
      <c r="J35" s="122"/>
      <c r="K35" s="122"/>
    </row>
    <row r="36" spans="1:11" s="5" customFormat="1">
      <c r="A36" s="32"/>
      <c r="B36" s="23"/>
      <c r="C36" s="13"/>
      <c r="D36" s="232"/>
      <c r="E36" s="105"/>
      <c r="F36" s="180">
        <f t="shared" si="0"/>
        <v>0</v>
      </c>
      <c r="I36" s="122"/>
      <c r="J36" s="122"/>
      <c r="K36" s="122"/>
    </row>
    <row r="37" spans="1:11" s="5" customFormat="1" ht="21.4" customHeight="1">
      <c r="A37" s="48" t="s">
        <v>659</v>
      </c>
      <c r="B37" s="21" t="s">
        <v>653</v>
      </c>
      <c r="C37" s="13"/>
      <c r="D37" s="232"/>
      <c r="E37" s="105"/>
      <c r="F37" s="180">
        <f t="shared" si="0"/>
        <v>0</v>
      </c>
      <c r="I37" s="122"/>
      <c r="J37" s="122"/>
      <c r="K37" s="122"/>
    </row>
    <row r="38" spans="1:11" s="5" customFormat="1">
      <c r="A38" s="32"/>
      <c r="B38" s="23"/>
      <c r="C38" s="13"/>
      <c r="D38" s="232"/>
      <c r="E38" s="105"/>
      <c r="F38" s="180">
        <f t="shared" si="0"/>
        <v>0</v>
      </c>
      <c r="I38" s="122"/>
      <c r="J38" s="122"/>
      <c r="K38" s="122"/>
    </row>
    <row r="39" spans="1:11" s="5" customFormat="1" ht="11.65">
      <c r="A39" s="32" t="s">
        <v>654</v>
      </c>
      <c r="B39" s="23" t="s">
        <v>655</v>
      </c>
      <c r="C39" s="13" t="s">
        <v>57</v>
      </c>
      <c r="D39" s="232">
        <v>5000</v>
      </c>
      <c r="E39" s="105"/>
      <c r="F39" s="180">
        <f t="shared" si="0"/>
        <v>0</v>
      </c>
      <c r="I39" s="122"/>
      <c r="J39" s="122"/>
      <c r="K39" s="122"/>
    </row>
    <row r="40" spans="1:11" s="5" customFormat="1">
      <c r="A40" s="32"/>
      <c r="B40" s="23"/>
      <c r="C40" s="13"/>
      <c r="D40" s="232"/>
      <c r="E40" s="105"/>
      <c r="F40" s="180">
        <f t="shared" si="0"/>
        <v>0</v>
      </c>
      <c r="I40" s="122"/>
      <c r="J40" s="122"/>
      <c r="K40" s="122"/>
    </row>
    <row r="41" spans="1:11" s="5" customFormat="1" ht="11.65">
      <c r="A41" s="32" t="s">
        <v>656</v>
      </c>
      <c r="B41" s="23" t="s">
        <v>328</v>
      </c>
      <c r="C41" s="13" t="s">
        <v>57</v>
      </c>
      <c r="D41" s="232">
        <v>3000</v>
      </c>
      <c r="E41" s="105"/>
      <c r="F41" s="180">
        <f t="shared" si="0"/>
        <v>0</v>
      </c>
      <c r="I41" s="122"/>
      <c r="J41" s="122"/>
      <c r="K41" s="122"/>
    </row>
    <row r="42" spans="1:11" s="5" customFormat="1">
      <c r="A42" s="32"/>
      <c r="B42" s="23"/>
      <c r="C42" s="13"/>
      <c r="D42" s="232"/>
      <c r="E42" s="105"/>
      <c r="F42" s="180">
        <f t="shared" si="0"/>
        <v>0</v>
      </c>
      <c r="I42" s="122"/>
      <c r="J42" s="122"/>
      <c r="K42" s="122"/>
    </row>
    <row r="43" spans="1:11" s="5" customFormat="1" ht="11.65">
      <c r="A43" s="32" t="s">
        <v>657</v>
      </c>
      <c r="B43" s="23" t="s">
        <v>330</v>
      </c>
      <c r="C43" s="13" t="s">
        <v>57</v>
      </c>
      <c r="D43" s="232"/>
      <c r="E43" s="105"/>
      <c r="F43" s="180" t="s">
        <v>26</v>
      </c>
      <c r="I43" s="122"/>
      <c r="J43" s="122"/>
      <c r="K43" s="122"/>
    </row>
    <row r="44" spans="1:11" s="5" customFormat="1">
      <c r="A44" s="32"/>
      <c r="B44" s="23"/>
      <c r="C44" s="13"/>
      <c r="D44" s="232"/>
      <c r="E44" s="105"/>
      <c r="F44" s="180">
        <f t="shared" si="0"/>
        <v>0</v>
      </c>
      <c r="I44" s="122"/>
      <c r="J44" s="122"/>
      <c r="K44" s="122"/>
    </row>
    <row r="45" spans="1:11" s="5" customFormat="1" ht="11.65">
      <c r="A45" s="32" t="s">
        <v>658</v>
      </c>
      <c r="B45" s="23" t="s">
        <v>332</v>
      </c>
      <c r="C45" s="13" t="s">
        <v>57</v>
      </c>
      <c r="D45" s="232">
        <v>2000</v>
      </c>
      <c r="E45" s="105"/>
      <c r="F45" s="180">
        <f t="shared" si="0"/>
        <v>0</v>
      </c>
      <c r="I45" s="122"/>
      <c r="J45" s="122"/>
      <c r="K45" s="122"/>
    </row>
    <row r="46" spans="1:11" s="5" customFormat="1">
      <c r="A46" s="32"/>
      <c r="B46" s="23"/>
      <c r="C46" s="13"/>
      <c r="D46" s="232"/>
      <c r="E46" s="105"/>
      <c r="F46" s="180">
        <f t="shared" si="0"/>
        <v>0</v>
      </c>
      <c r="I46" s="122"/>
      <c r="J46" s="122"/>
      <c r="K46" s="122"/>
    </row>
    <row r="47" spans="1:11" s="5" customFormat="1">
      <c r="A47" s="48" t="s">
        <v>371</v>
      </c>
      <c r="B47" s="21" t="s">
        <v>372</v>
      </c>
      <c r="C47" s="13"/>
      <c r="D47" s="232"/>
      <c r="E47" s="105"/>
      <c r="F47" s="180">
        <f t="shared" si="0"/>
        <v>0</v>
      </c>
      <c r="I47" s="122"/>
      <c r="J47" s="122"/>
      <c r="K47" s="122"/>
    </row>
    <row r="48" spans="1:11" s="5" customFormat="1">
      <c r="A48" s="32"/>
      <c r="B48" s="23"/>
      <c r="C48" s="13"/>
      <c r="D48" s="232"/>
      <c r="E48" s="105"/>
      <c r="F48" s="180">
        <f t="shared" si="0"/>
        <v>0</v>
      </c>
      <c r="I48" s="122"/>
      <c r="J48" s="122"/>
      <c r="K48" s="122"/>
    </row>
    <row r="49" spans="1:11" s="5" customFormat="1">
      <c r="A49" s="32" t="s">
        <v>373</v>
      </c>
      <c r="B49" s="23" t="s">
        <v>374</v>
      </c>
      <c r="C49" s="13"/>
      <c r="D49" s="232"/>
      <c r="E49" s="105"/>
      <c r="F49" s="180">
        <f t="shared" si="0"/>
        <v>0</v>
      </c>
      <c r="I49" s="122"/>
      <c r="J49" s="122"/>
      <c r="K49" s="122"/>
    </row>
    <row r="50" spans="1:11" s="5" customFormat="1">
      <c r="A50" s="32"/>
      <c r="B50" s="23"/>
      <c r="C50" s="13"/>
      <c r="D50" s="232"/>
      <c r="E50" s="105"/>
      <c r="F50" s="180">
        <f t="shared" si="0"/>
        <v>0</v>
      </c>
      <c r="I50" s="122"/>
      <c r="J50" s="122"/>
      <c r="K50" s="122"/>
    </row>
    <row r="51" spans="1:11" s="5" customFormat="1" ht="11.65">
      <c r="A51" s="32" t="s">
        <v>118</v>
      </c>
      <c r="B51" s="23" t="s">
        <v>375</v>
      </c>
      <c r="C51" s="13" t="s">
        <v>56</v>
      </c>
      <c r="D51" s="232">
        <v>3200</v>
      </c>
      <c r="E51" s="105"/>
      <c r="F51" s="180">
        <f t="shared" si="0"/>
        <v>0</v>
      </c>
      <c r="I51" s="122"/>
      <c r="J51" s="122"/>
      <c r="K51" s="122"/>
    </row>
    <row r="52" spans="1:11" s="5" customFormat="1">
      <c r="A52" s="32"/>
      <c r="B52" s="23"/>
      <c r="C52" s="13"/>
      <c r="D52" s="232"/>
      <c r="E52" s="105"/>
      <c r="F52" s="180">
        <f t="shared" si="0"/>
        <v>0</v>
      </c>
      <c r="I52" s="122"/>
      <c r="J52" s="122"/>
      <c r="K52" s="122"/>
    </row>
    <row r="53" spans="1:11" s="5" customFormat="1" ht="11.65">
      <c r="A53" s="32" t="s">
        <v>119</v>
      </c>
      <c r="B53" s="23" t="s">
        <v>376</v>
      </c>
      <c r="C53" s="13" t="s">
        <v>56</v>
      </c>
      <c r="D53" s="232">
        <v>1750</v>
      </c>
      <c r="E53" s="105"/>
      <c r="F53" s="180">
        <f t="shared" si="0"/>
        <v>0</v>
      </c>
      <c r="I53" s="122"/>
      <c r="J53" s="122"/>
      <c r="K53" s="122"/>
    </row>
    <row r="54" spans="1:11" s="5" customFormat="1">
      <c r="A54" s="32"/>
      <c r="B54" s="23"/>
      <c r="C54" s="13"/>
      <c r="D54" s="232"/>
      <c r="E54" s="105"/>
      <c r="F54" s="180">
        <f t="shared" si="0"/>
        <v>0</v>
      </c>
      <c r="I54" s="122"/>
      <c r="J54" s="122"/>
      <c r="K54" s="122"/>
    </row>
    <row r="55" spans="1:11" s="5" customFormat="1" ht="11.65">
      <c r="A55" s="32" t="s">
        <v>131</v>
      </c>
      <c r="B55" s="23" t="s">
        <v>377</v>
      </c>
      <c r="C55" s="13" t="s">
        <v>56</v>
      </c>
      <c r="D55" s="232">
        <v>530</v>
      </c>
      <c r="E55" s="105"/>
      <c r="F55" s="180">
        <f t="shared" si="0"/>
        <v>0</v>
      </c>
      <c r="I55" s="122"/>
      <c r="J55" s="122"/>
      <c r="K55" s="122"/>
    </row>
    <row r="56" spans="1:11" s="5" customFormat="1">
      <c r="A56" s="32"/>
      <c r="B56" s="23"/>
      <c r="C56" s="13"/>
      <c r="D56" s="232"/>
      <c r="E56" s="105"/>
      <c r="F56" s="180">
        <f t="shared" si="0"/>
        <v>0</v>
      </c>
      <c r="I56" s="122"/>
      <c r="J56" s="122"/>
      <c r="K56" s="122"/>
    </row>
    <row r="57" spans="1:11" s="5" customFormat="1" ht="11.65">
      <c r="A57" s="32" t="s">
        <v>132</v>
      </c>
      <c r="B57" s="23" t="s">
        <v>378</v>
      </c>
      <c r="C57" s="13" t="s">
        <v>56</v>
      </c>
      <c r="D57" s="232">
        <v>490</v>
      </c>
      <c r="E57" s="105"/>
      <c r="F57" s="180">
        <f t="shared" si="0"/>
        <v>0</v>
      </c>
      <c r="I57" s="122"/>
      <c r="J57" s="122"/>
      <c r="K57" s="122"/>
    </row>
    <row r="58" spans="1:11" s="5" customFormat="1">
      <c r="A58" s="32"/>
      <c r="B58" s="23"/>
      <c r="C58" s="13"/>
      <c r="D58" s="232"/>
      <c r="E58" s="105"/>
      <c r="F58" s="180">
        <f t="shared" si="0"/>
        <v>0</v>
      </c>
      <c r="I58" s="122"/>
      <c r="J58" s="122"/>
      <c r="K58" s="122"/>
    </row>
    <row r="59" spans="1:11" s="5" customFormat="1">
      <c r="A59" s="32"/>
      <c r="B59" s="23"/>
      <c r="C59" s="13"/>
      <c r="D59" s="232"/>
      <c r="E59" s="105"/>
      <c r="F59" s="180">
        <f t="shared" si="0"/>
        <v>0</v>
      </c>
      <c r="I59" s="122"/>
      <c r="J59" s="122"/>
      <c r="K59" s="122"/>
    </row>
    <row r="60" spans="1:11" s="5" customFormat="1">
      <c r="A60" s="32"/>
      <c r="B60" s="23"/>
      <c r="C60" s="13"/>
      <c r="D60" s="232"/>
      <c r="E60" s="105"/>
      <c r="F60" s="180"/>
      <c r="I60" s="122"/>
      <c r="J60" s="122"/>
      <c r="K60" s="122"/>
    </row>
    <row r="61" spans="1:11" s="5" customFormat="1">
      <c r="A61" s="32"/>
      <c r="B61" s="23"/>
      <c r="C61" s="13"/>
      <c r="D61" s="232"/>
      <c r="E61" s="105"/>
      <c r="F61" s="180"/>
      <c r="I61" s="122"/>
      <c r="J61" s="122"/>
      <c r="K61" s="122"/>
    </row>
    <row r="62" spans="1:11" s="5" customFormat="1">
      <c r="A62" s="32"/>
      <c r="B62" s="23"/>
      <c r="C62" s="13"/>
      <c r="D62" s="232"/>
      <c r="E62" s="105"/>
      <c r="F62" s="180"/>
      <c r="I62" s="122"/>
      <c r="J62" s="122"/>
      <c r="K62" s="122"/>
    </row>
    <row r="63" spans="1:11" s="5" customFormat="1">
      <c r="A63" s="32"/>
      <c r="B63" s="23"/>
      <c r="C63" s="13"/>
      <c r="D63" s="232"/>
      <c r="E63" s="105"/>
      <c r="F63" s="180"/>
      <c r="I63" s="122"/>
      <c r="J63" s="122"/>
      <c r="K63" s="122"/>
    </row>
    <row r="64" spans="1:11" s="5" customFormat="1">
      <c r="A64" s="32"/>
      <c r="B64" s="23"/>
      <c r="C64" s="13"/>
      <c r="D64" s="232"/>
      <c r="E64" s="105"/>
      <c r="F64" s="180"/>
      <c r="I64" s="122"/>
      <c r="J64" s="122"/>
      <c r="K64" s="122"/>
    </row>
    <row r="65" spans="1:11" s="5" customFormat="1">
      <c r="A65" s="32"/>
      <c r="B65" s="23"/>
      <c r="C65" s="13"/>
      <c r="D65" s="232"/>
      <c r="E65" s="105"/>
      <c r="F65" s="180"/>
      <c r="I65" s="122"/>
      <c r="J65" s="122"/>
      <c r="K65" s="122"/>
    </row>
    <row r="66" spans="1:11" s="5" customFormat="1">
      <c r="A66" s="32"/>
      <c r="B66" s="23"/>
      <c r="C66" s="13"/>
      <c r="D66" s="232"/>
      <c r="E66" s="105"/>
      <c r="F66" s="180"/>
      <c r="I66" s="122"/>
      <c r="J66" s="122"/>
      <c r="K66" s="122"/>
    </row>
    <row r="67" spans="1:11" s="5" customFormat="1">
      <c r="A67" s="32"/>
      <c r="B67" s="23"/>
      <c r="C67" s="13"/>
      <c r="D67" s="232"/>
      <c r="E67" s="105"/>
      <c r="F67" s="180"/>
      <c r="I67" s="122"/>
      <c r="J67" s="122"/>
      <c r="K67" s="122"/>
    </row>
    <row r="68" spans="1:11" s="5" customFormat="1">
      <c r="A68" s="32"/>
      <c r="B68" s="23"/>
      <c r="C68" s="13"/>
      <c r="D68" s="232"/>
      <c r="E68" s="105"/>
      <c r="F68" s="180"/>
      <c r="I68" s="122"/>
      <c r="J68" s="122"/>
      <c r="K68" s="122"/>
    </row>
    <row r="69" spans="1:11" s="5" customFormat="1">
      <c r="A69" s="32"/>
      <c r="B69" s="23"/>
      <c r="C69" s="13"/>
      <c r="D69" s="232"/>
      <c r="E69" s="105"/>
      <c r="F69" s="180"/>
      <c r="I69" s="122"/>
      <c r="J69" s="122"/>
      <c r="K69" s="122"/>
    </row>
    <row r="70" spans="1:11" s="5" customFormat="1">
      <c r="A70" s="32"/>
      <c r="B70" s="23"/>
      <c r="C70" s="13"/>
      <c r="D70" s="232"/>
      <c r="E70" s="105"/>
      <c r="F70" s="180"/>
      <c r="I70" s="122"/>
      <c r="J70" s="122"/>
      <c r="K70" s="122"/>
    </row>
    <row r="71" spans="1:11" s="5" customFormat="1">
      <c r="A71" s="32"/>
      <c r="B71" s="23"/>
      <c r="C71" s="13"/>
      <c r="D71" s="232"/>
      <c r="E71" s="105"/>
      <c r="F71" s="180"/>
      <c r="I71" s="122"/>
      <c r="J71" s="122"/>
      <c r="K71" s="122"/>
    </row>
    <row r="72" spans="1:11" ht="12" thickBot="1">
      <c r="A72" s="32"/>
      <c r="B72" s="14"/>
      <c r="C72" s="73"/>
      <c r="D72" s="232"/>
      <c r="E72" s="105"/>
      <c r="F72" s="105"/>
    </row>
    <row r="73" spans="1:11" ht="16.5" customHeight="1" thickBot="1">
      <c r="A73" s="79" t="s">
        <v>1672</v>
      </c>
      <c r="B73" s="37"/>
      <c r="C73" s="28"/>
      <c r="D73" s="234"/>
      <c r="E73" s="283"/>
      <c r="F73" s="99"/>
    </row>
    <row r="74" spans="1:11">
      <c r="A74" s="38"/>
      <c r="B74" s="35"/>
      <c r="C74" s="8"/>
      <c r="D74" s="230"/>
      <c r="E74" s="185"/>
      <c r="F74" s="185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190E9-D39D-40F2-8499-DE0533158F18}">
  <sheetPr>
    <pageSetUpPr fitToPage="1"/>
  </sheetPr>
  <dimension ref="A1:K76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244" customWidth="1"/>
    <col min="5" max="5" width="12.73046875" style="215" customWidth="1"/>
    <col min="6" max="6" width="15" style="215" customWidth="1"/>
    <col min="7" max="8" width="9.06640625" style="10"/>
    <col min="9" max="11" width="9.06640625" style="123"/>
    <col min="12" max="248" width="9.06640625" style="10"/>
    <col min="249" max="249" width="6.86328125" style="10" customWidth="1"/>
    <col min="250" max="250" width="38" style="10" customWidth="1"/>
    <col min="251" max="251" width="10.265625" style="10" customWidth="1"/>
    <col min="252" max="252" width="13.73046875" style="10" customWidth="1"/>
    <col min="253" max="253" width="12.265625" style="10" customWidth="1"/>
    <col min="254" max="254" width="15.3984375" style="10" customWidth="1"/>
    <col min="255" max="255" width="13.1328125" style="10" customWidth="1"/>
    <col min="256" max="256" width="14.265625" style="10" customWidth="1"/>
    <col min="257" max="257" width="15.73046875" style="10" customWidth="1"/>
    <col min="258" max="258" width="15.86328125" style="10" customWidth="1"/>
    <col min="259" max="259" width="11.265625" style="10" customWidth="1"/>
    <col min="260" max="504" width="9.06640625" style="10"/>
    <col min="505" max="505" width="6.86328125" style="10" customWidth="1"/>
    <col min="506" max="506" width="38" style="10" customWidth="1"/>
    <col min="507" max="507" width="10.265625" style="10" customWidth="1"/>
    <col min="508" max="508" width="13.73046875" style="10" customWidth="1"/>
    <col min="509" max="509" width="12.265625" style="10" customWidth="1"/>
    <col min="510" max="510" width="15.3984375" style="10" customWidth="1"/>
    <col min="511" max="511" width="13.1328125" style="10" customWidth="1"/>
    <col min="512" max="512" width="14.265625" style="10" customWidth="1"/>
    <col min="513" max="513" width="15.73046875" style="10" customWidth="1"/>
    <col min="514" max="514" width="15.86328125" style="10" customWidth="1"/>
    <col min="515" max="515" width="11.265625" style="10" customWidth="1"/>
    <col min="516" max="760" width="9.06640625" style="10"/>
    <col min="761" max="761" width="6.86328125" style="10" customWidth="1"/>
    <col min="762" max="762" width="38" style="10" customWidth="1"/>
    <col min="763" max="763" width="10.265625" style="10" customWidth="1"/>
    <col min="764" max="764" width="13.73046875" style="10" customWidth="1"/>
    <col min="765" max="765" width="12.265625" style="10" customWidth="1"/>
    <col min="766" max="766" width="15.3984375" style="10" customWidth="1"/>
    <col min="767" max="767" width="13.1328125" style="10" customWidth="1"/>
    <col min="768" max="768" width="14.265625" style="10" customWidth="1"/>
    <col min="769" max="769" width="15.73046875" style="10" customWidth="1"/>
    <col min="770" max="770" width="15.86328125" style="10" customWidth="1"/>
    <col min="771" max="771" width="11.265625" style="10" customWidth="1"/>
    <col min="772" max="1016" width="9.06640625" style="10"/>
    <col min="1017" max="1017" width="6.86328125" style="10" customWidth="1"/>
    <col min="1018" max="1018" width="38" style="10" customWidth="1"/>
    <col min="1019" max="1019" width="10.265625" style="10" customWidth="1"/>
    <col min="1020" max="1020" width="13.73046875" style="10" customWidth="1"/>
    <col min="1021" max="1021" width="12.265625" style="10" customWidth="1"/>
    <col min="1022" max="1022" width="15.3984375" style="10" customWidth="1"/>
    <col min="1023" max="1023" width="13.1328125" style="10" customWidth="1"/>
    <col min="1024" max="1024" width="14.265625" style="10" customWidth="1"/>
    <col min="1025" max="1025" width="15.73046875" style="10" customWidth="1"/>
    <col min="1026" max="1026" width="15.86328125" style="10" customWidth="1"/>
    <col min="1027" max="1027" width="11.265625" style="10" customWidth="1"/>
    <col min="1028" max="1272" width="9.06640625" style="10"/>
    <col min="1273" max="1273" width="6.86328125" style="10" customWidth="1"/>
    <col min="1274" max="1274" width="38" style="10" customWidth="1"/>
    <col min="1275" max="1275" width="10.265625" style="10" customWidth="1"/>
    <col min="1276" max="1276" width="13.73046875" style="10" customWidth="1"/>
    <col min="1277" max="1277" width="12.265625" style="10" customWidth="1"/>
    <col min="1278" max="1278" width="15.3984375" style="10" customWidth="1"/>
    <col min="1279" max="1279" width="13.1328125" style="10" customWidth="1"/>
    <col min="1280" max="1280" width="14.265625" style="10" customWidth="1"/>
    <col min="1281" max="1281" width="15.73046875" style="10" customWidth="1"/>
    <col min="1282" max="1282" width="15.86328125" style="10" customWidth="1"/>
    <col min="1283" max="1283" width="11.265625" style="10" customWidth="1"/>
    <col min="1284" max="1528" width="9.06640625" style="10"/>
    <col min="1529" max="1529" width="6.86328125" style="10" customWidth="1"/>
    <col min="1530" max="1530" width="38" style="10" customWidth="1"/>
    <col min="1531" max="1531" width="10.265625" style="10" customWidth="1"/>
    <col min="1532" max="1532" width="13.73046875" style="10" customWidth="1"/>
    <col min="1533" max="1533" width="12.265625" style="10" customWidth="1"/>
    <col min="1534" max="1534" width="15.3984375" style="10" customWidth="1"/>
    <col min="1535" max="1535" width="13.1328125" style="10" customWidth="1"/>
    <col min="1536" max="1536" width="14.265625" style="10" customWidth="1"/>
    <col min="1537" max="1537" width="15.73046875" style="10" customWidth="1"/>
    <col min="1538" max="1538" width="15.86328125" style="10" customWidth="1"/>
    <col min="1539" max="1539" width="11.265625" style="10" customWidth="1"/>
    <col min="1540" max="1784" width="9.06640625" style="10"/>
    <col min="1785" max="1785" width="6.86328125" style="10" customWidth="1"/>
    <col min="1786" max="1786" width="38" style="10" customWidth="1"/>
    <col min="1787" max="1787" width="10.265625" style="10" customWidth="1"/>
    <col min="1788" max="1788" width="13.73046875" style="10" customWidth="1"/>
    <col min="1789" max="1789" width="12.265625" style="10" customWidth="1"/>
    <col min="1790" max="1790" width="15.3984375" style="10" customWidth="1"/>
    <col min="1791" max="1791" width="13.1328125" style="10" customWidth="1"/>
    <col min="1792" max="1792" width="14.265625" style="10" customWidth="1"/>
    <col min="1793" max="1793" width="15.73046875" style="10" customWidth="1"/>
    <col min="1794" max="1794" width="15.86328125" style="10" customWidth="1"/>
    <col min="1795" max="1795" width="11.265625" style="10" customWidth="1"/>
    <col min="1796" max="2040" width="9.06640625" style="10"/>
    <col min="2041" max="2041" width="6.86328125" style="10" customWidth="1"/>
    <col min="2042" max="2042" width="38" style="10" customWidth="1"/>
    <col min="2043" max="2043" width="10.265625" style="10" customWidth="1"/>
    <col min="2044" max="2044" width="13.73046875" style="10" customWidth="1"/>
    <col min="2045" max="2045" width="12.265625" style="10" customWidth="1"/>
    <col min="2046" max="2046" width="15.3984375" style="10" customWidth="1"/>
    <col min="2047" max="2047" width="13.1328125" style="10" customWidth="1"/>
    <col min="2048" max="2048" width="14.265625" style="10" customWidth="1"/>
    <col min="2049" max="2049" width="15.73046875" style="10" customWidth="1"/>
    <col min="2050" max="2050" width="15.86328125" style="10" customWidth="1"/>
    <col min="2051" max="2051" width="11.265625" style="10" customWidth="1"/>
    <col min="2052" max="2296" width="9.06640625" style="10"/>
    <col min="2297" max="2297" width="6.86328125" style="10" customWidth="1"/>
    <col min="2298" max="2298" width="38" style="10" customWidth="1"/>
    <col min="2299" max="2299" width="10.265625" style="10" customWidth="1"/>
    <col min="2300" max="2300" width="13.73046875" style="10" customWidth="1"/>
    <col min="2301" max="2301" width="12.265625" style="10" customWidth="1"/>
    <col min="2302" max="2302" width="15.3984375" style="10" customWidth="1"/>
    <col min="2303" max="2303" width="13.1328125" style="10" customWidth="1"/>
    <col min="2304" max="2304" width="14.265625" style="10" customWidth="1"/>
    <col min="2305" max="2305" width="15.73046875" style="10" customWidth="1"/>
    <col min="2306" max="2306" width="15.86328125" style="10" customWidth="1"/>
    <col min="2307" max="2307" width="11.265625" style="10" customWidth="1"/>
    <col min="2308" max="2552" width="9.06640625" style="10"/>
    <col min="2553" max="2553" width="6.86328125" style="10" customWidth="1"/>
    <col min="2554" max="2554" width="38" style="10" customWidth="1"/>
    <col min="2555" max="2555" width="10.265625" style="10" customWidth="1"/>
    <col min="2556" max="2556" width="13.73046875" style="10" customWidth="1"/>
    <col min="2557" max="2557" width="12.265625" style="10" customWidth="1"/>
    <col min="2558" max="2558" width="15.3984375" style="10" customWidth="1"/>
    <col min="2559" max="2559" width="13.1328125" style="10" customWidth="1"/>
    <col min="2560" max="2560" width="14.265625" style="10" customWidth="1"/>
    <col min="2561" max="2561" width="15.73046875" style="10" customWidth="1"/>
    <col min="2562" max="2562" width="15.86328125" style="10" customWidth="1"/>
    <col min="2563" max="2563" width="11.265625" style="10" customWidth="1"/>
    <col min="2564" max="2808" width="9.06640625" style="10"/>
    <col min="2809" max="2809" width="6.86328125" style="10" customWidth="1"/>
    <col min="2810" max="2810" width="38" style="10" customWidth="1"/>
    <col min="2811" max="2811" width="10.265625" style="10" customWidth="1"/>
    <col min="2812" max="2812" width="13.73046875" style="10" customWidth="1"/>
    <col min="2813" max="2813" width="12.265625" style="10" customWidth="1"/>
    <col min="2814" max="2814" width="15.3984375" style="10" customWidth="1"/>
    <col min="2815" max="2815" width="13.1328125" style="10" customWidth="1"/>
    <col min="2816" max="2816" width="14.265625" style="10" customWidth="1"/>
    <col min="2817" max="2817" width="15.73046875" style="10" customWidth="1"/>
    <col min="2818" max="2818" width="15.86328125" style="10" customWidth="1"/>
    <col min="2819" max="2819" width="11.265625" style="10" customWidth="1"/>
    <col min="2820" max="3064" width="9.06640625" style="10"/>
    <col min="3065" max="3065" width="6.86328125" style="10" customWidth="1"/>
    <col min="3066" max="3066" width="38" style="10" customWidth="1"/>
    <col min="3067" max="3067" width="10.265625" style="10" customWidth="1"/>
    <col min="3068" max="3068" width="13.73046875" style="10" customWidth="1"/>
    <col min="3069" max="3069" width="12.265625" style="10" customWidth="1"/>
    <col min="3070" max="3070" width="15.3984375" style="10" customWidth="1"/>
    <col min="3071" max="3071" width="13.1328125" style="10" customWidth="1"/>
    <col min="3072" max="3072" width="14.265625" style="10" customWidth="1"/>
    <col min="3073" max="3073" width="15.73046875" style="10" customWidth="1"/>
    <col min="3074" max="3074" width="15.86328125" style="10" customWidth="1"/>
    <col min="3075" max="3075" width="11.265625" style="10" customWidth="1"/>
    <col min="3076" max="3320" width="9.06640625" style="10"/>
    <col min="3321" max="3321" width="6.86328125" style="10" customWidth="1"/>
    <col min="3322" max="3322" width="38" style="10" customWidth="1"/>
    <col min="3323" max="3323" width="10.265625" style="10" customWidth="1"/>
    <col min="3324" max="3324" width="13.73046875" style="10" customWidth="1"/>
    <col min="3325" max="3325" width="12.265625" style="10" customWidth="1"/>
    <col min="3326" max="3326" width="15.3984375" style="10" customWidth="1"/>
    <col min="3327" max="3327" width="13.1328125" style="10" customWidth="1"/>
    <col min="3328" max="3328" width="14.265625" style="10" customWidth="1"/>
    <col min="3329" max="3329" width="15.73046875" style="10" customWidth="1"/>
    <col min="3330" max="3330" width="15.86328125" style="10" customWidth="1"/>
    <col min="3331" max="3331" width="11.265625" style="10" customWidth="1"/>
    <col min="3332" max="3576" width="9.06640625" style="10"/>
    <col min="3577" max="3577" width="6.86328125" style="10" customWidth="1"/>
    <col min="3578" max="3578" width="38" style="10" customWidth="1"/>
    <col min="3579" max="3579" width="10.265625" style="10" customWidth="1"/>
    <col min="3580" max="3580" width="13.73046875" style="10" customWidth="1"/>
    <col min="3581" max="3581" width="12.265625" style="10" customWidth="1"/>
    <col min="3582" max="3582" width="15.3984375" style="10" customWidth="1"/>
    <col min="3583" max="3583" width="13.1328125" style="10" customWidth="1"/>
    <col min="3584" max="3584" width="14.265625" style="10" customWidth="1"/>
    <col min="3585" max="3585" width="15.73046875" style="10" customWidth="1"/>
    <col min="3586" max="3586" width="15.86328125" style="10" customWidth="1"/>
    <col min="3587" max="3587" width="11.265625" style="10" customWidth="1"/>
    <col min="3588" max="3832" width="9.06640625" style="10"/>
    <col min="3833" max="3833" width="6.86328125" style="10" customWidth="1"/>
    <col min="3834" max="3834" width="38" style="10" customWidth="1"/>
    <col min="3835" max="3835" width="10.265625" style="10" customWidth="1"/>
    <col min="3836" max="3836" width="13.73046875" style="10" customWidth="1"/>
    <col min="3837" max="3837" width="12.265625" style="10" customWidth="1"/>
    <col min="3838" max="3838" width="15.3984375" style="10" customWidth="1"/>
    <col min="3839" max="3839" width="13.1328125" style="10" customWidth="1"/>
    <col min="3840" max="3840" width="14.265625" style="10" customWidth="1"/>
    <col min="3841" max="3841" width="15.73046875" style="10" customWidth="1"/>
    <col min="3842" max="3842" width="15.86328125" style="10" customWidth="1"/>
    <col min="3843" max="3843" width="11.265625" style="10" customWidth="1"/>
    <col min="3844" max="4088" width="9.06640625" style="10"/>
    <col min="4089" max="4089" width="6.86328125" style="10" customWidth="1"/>
    <col min="4090" max="4090" width="38" style="10" customWidth="1"/>
    <col min="4091" max="4091" width="10.265625" style="10" customWidth="1"/>
    <col min="4092" max="4092" width="13.73046875" style="10" customWidth="1"/>
    <col min="4093" max="4093" width="12.265625" style="10" customWidth="1"/>
    <col min="4094" max="4094" width="15.3984375" style="10" customWidth="1"/>
    <col min="4095" max="4095" width="13.1328125" style="10" customWidth="1"/>
    <col min="4096" max="4096" width="14.265625" style="10" customWidth="1"/>
    <col min="4097" max="4097" width="15.73046875" style="10" customWidth="1"/>
    <col min="4098" max="4098" width="15.86328125" style="10" customWidth="1"/>
    <col min="4099" max="4099" width="11.265625" style="10" customWidth="1"/>
    <col min="4100" max="4344" width="9.06640625" style="10"/>
    <col min="4345" max="4345" width="6.86328125" style="10" customWidth="1"/>
    <col min="4346" max="4346" width="38" style="10" customWidth="1"/>
    <col min="4347" max="4347" width="10.265625" style="10" customWidth="1"/>
    <col min="4348" max="4348" width="13.73046875" style="10" customWidth="1"/>
    <col min="4349" max="4349" width="12.265625" style="10" customWidth="1"/>
    <col min="4350" max="4350" width="15.3984375" style="10" customWidth="1"/>
    <col min="4351" max="4351" width="13.1328125" style="10" customWidth="1"/>
    <col min="4352" max="4352" width="14.265625" style="10" customWidth="1"/>
    <col min="4353" max="4353" width="15.73046875" style="10" customWidth="1"/>
    <col min="4354" max="4354" width="15.86328125" style="10" customWidth="1"/>
    <col min="4355" max="4355" width="11.265625" style="10" customWidth="1"/>
    <col min="4356" max="4600" width="9.06640625" style="10"/>
    <col min="4601" max="4601" width="6.86328125" style="10" customWidth="1"/>
    <col min="4602" max="4602" width="38" style="10" customWidth="1"/>
    <col min="4603" max="4603" width="10.265625" style="10" customWidth="1"/>
    <col min="4604" max="4604" width="13.73046875" style="10" customWidth="1"/>
    <col min="4605" max="4605" width="12.265625" style="10" customWidth="1"/>
    <col min="4606" max="4606" width="15.3984375" style="10" customWidth="1"/>
    <col min="4607" max="4607" width="13.1328125" style="10" customWidth="1"/>
    <col min="4608" max="4608" width="14.265625" style="10" customWidth="1"/>
    <col min="4609" max="4609" width="15.73046875" style="10" customWidth="1"/>
    <col min="4610" max="4610" width="15.86328125" style="10" customWidth="1"/>
    <col min="4611" max="4611" width="11.265625" style="10" customWidth="1"/>
    <col min="4612" max="4856" width="9.06640625" style="10"/>
    <col min="4857" max="4857" width="6.86328125" style="10" customWidth="1"/>
    <col min="4858" max="4858" width="38" style="10" customWidth="1"/>
    <col min="4859" max="4859" width="10.265625" style="10" customWidth="1"/>
    <col min="4860" max="4860" width="13.73046875" style="10" customWidth="1"/>
    <col min="4861" max="4861" width="12.265625" style="10" customWidth="1"/>
    <col min="4862" max="4862" width="15.3984375" style="10" customWidth="1"/>
    <col min="4863" max="4863" width="13.1328125" style="10" customWidth="1"/>
    <col min="4864" max="4864" width="14.265625" style="10" customWidth="1"/>
    <col min="4865" max="4865" width="15.73046875" style="10" customWidth="1"/>
    <col min="4866" max="4866" width="15.86328125" style="10" customWidth="1"/>
    <col min="4867" max="4867" width="11.265625" style="10" customWidth="1"/>
    <col min="4868" max="5112" width="9.06640625" style="10"/>
    <col min="5113" max="5113" width="6.86328125" style="10" customWidth="1"/>
    <col min="5114" max="5114" width="38" style="10" customWidth="1"/>
    <col min="5115" max="5115" width="10.265625" style="10" customWidth="1"/>
    <col min="5116" max="5116" width="13.73046875" style="10" customWidth="1"/>
    <col min="5117" max="5117" width="12.265625" style="10" customWidth="1"/>
    <col min="5118" max="5118" width="15.3984375" style="10" customWidth="1"/>
    <col min="5119" max="5119" width="13.1328125" style="10" customWidth="1"/>
    <col min="5120" max="5120" width="14.265625" style="10" customWidth="1"/>
    <col min="5121" max="5121" width="15.73046875" style="10" customWidth="1"/>
    <col min="5122" max="5122" width="15.86328125" style="10" customWidth="1"/>
    <col min="5123" max="5123" width="11.265625" style="10" customWidth="1"/>
    <col min="5124" max="5368" width="9.06640625" style="10"/>
    <col min="5369" max="5369" width="6.86328125" style="10" customWidth="1"/>
    <col min="5370" max="5370" width="38" style="10" customWidth="1"/>
    <col min="5371" max="5371" width="10.265625" style="10" customWidth="1"/>
    <col min="5372" max="5372" width="13.73046875" style="10" customWidth="1"/>
    <col min="5373" max="5373" width="12.265625" style="10" customWidth="1"/>
    <col min="5374" max="5374" width="15.3984375" style="10" customWidth="1"/>
    <col min="5375" max="5375" width="13.1328125" style="10" customWidth="1"/>
    <col min="5376" max="5376" width="14.265625" style="10" customWidth="1"/>
    <col min="5377" max="5377" width="15.73046875" style="10" customWidth="1"/>
    <col min="5378" max="5378" width="15.86328125" style="10" customWidth="1"/>
    <col min="5379" max="5379" width="11.265625" style="10" customWidth="1"/>
    <col min="5380" max="5624" width="9.06640625" style="10"/>
    <col min="5625" max="5625" width="6.86328125" style="10" customWidth="1"/>
    <col min="5626" max="5626" width="38" style="10" customWidth="1"/>
    <col min="5627" max="5627" width="10.265625" style="10" customWidth="1"/>
    <col min="5628" max="5628" width="13.73046875" style="10" customWidth="1"/>
    <col min="5629" max="5629" width="12.265625" style="10" customWidth="1"/>
    <col min="5630" max="5630" width="15.3984375" style="10" customWidth="1"/>
    <col min="5631" max="5631" width="13.1328125" style="10" customWidth="1"/>
    <col min="5632" max="5632" width="14.265625" style="10" customWidth="1"/>
    <col min="5633" max="5633" width="15.73046875" style="10" customWidth="1"/>
    <col min="5634" max="5634" width="15.86328125" style="10" customWidth="1"/>
    <col min="5635" max="5635" width="11.265625" style="10" customWidth="1"/>
    <col min="5636" max="5880" width="9.06640625" style="10"/>
    <col min="5881" max="5881" width="6.86328125" style="10" customWidth="1"/>
    <col min="5882" max="5882" width="38" style="10" customWidth="1"/>
    <col min="5883" max="5883" width="10.265625" style="10" customWidth="1"/>
    <col min="5884" max="5884" width="13.73046875" style="10" customWidth="1"/>
    <col min="5885" max="5885" width="12.265625" style="10" customWidth="1"/>
    <col min="5886" max="5886" width="15.3984375" style="10" customWidth="1"/>
    <col min="5887" max="5887" width="13.1328125" style="10" customWidth="1"/>
    <col min="5888" max="5888" width="14.265625" style="10" customWidth="1"/>
    <col min="5889" max="5889" width="15.73046875" style="10" customWidth="1"/>
    <col min="5890" max="5890" width="15.86328125" style="10" customWidth="1"/>
    <col min="5891" max="5891" width="11.265625" style="10" customWidth="1"/>
    <col min="5892" max="6136" width="9.06640625" style="10"/>
    <col min="6137" max="6137" width="6.86328125" style="10" customWidth="1"/>
    <col min="6138" max="6138" width="38" style="10" customWidth="1"/>
    <col min="6139" max="6139" width="10.265625" style="10" customWidth="1"/>
    <col min="6140" max="6140" width="13.73046875" style="10" customWidth="1"/>
    <col min="6141" max="6141" width="12.265625" style="10" customWidth="1"/>
    <col min="6142" max="6142" width="15.3984375" style="10" customWidth="1"/>
    <col min="6143" max="6143" width="13.1328125" style="10" customWidth="1"/>
    <col min="6144" max="6144" width="14.265625" style="10" customWidth="1"/>
    <col min="6145" max="6145" width="15.73046875" style="10" customWidth="1"/>
    <col min="6146" max="6146" width="15.86328125" style="10" customWidth="1"/>
    <col min="6147" max="6147" width="11.265625" style="10" customWidth="1"/>
    <col min="6148" max="6392" width="9.06640625" style="10"/>
    <col min="6393" max="6393" width="6.86328125" style="10" customWidth="1"/>
    <col min="6394" max="6394" width="38" style="10" customWidth="1"/>
    <col min="6395" max="6395" width="10.265625" style="10" customWidth="1"/>
    <col min="6396" max="6396" width="13.73046875" style="10" customWidth="1"/>
    <col min="6397" max="6397" width="12.265625" style="10" customWidth="1"/>
    <col min="6398" max="6398" width="15.3984375" style="10" customWidth="1"/>
    <col min="6399" max="6399" width="13.1328125" style="10" customWidth="1"/>
    <col min="6400" max="6400" width="14.265625" style="10" customWidth="1"/>
    <col min="6401" max="6401" width="15.73046875" style="10" customWidth="1"/>
    <col min="6402" max="6402" width="15.86328125" style="10" customWidth="1"/>
    <col min="6403" max="6403" width="11.265625" style="10" customWidth="1"/>
    <col min="6404" max="6648" width="9.06640625" style="10"/>
    <col min="6649" max="6649" width="6.86328125" style="10" customWidth="1"/>
    <col min="6650" max="6650" width="38" style="10" customWidth="1"/>
    <col min="6651" max="6651" width="10.265625" style="10" customWidth="1"/>
    <col min="6652" max="6652" width="13.73046875" style="10" customWidth="1"/>
    <col min="6653" max="6653" width="12.265625" style="10" customWidth="1"/>
    <col min="6654" max="6654" width="15.3984375" style="10" customWidth="1"/>
    <col min="6655" max="6655" width="13.1328125" style="10" customWidth="1"/>
    <col min="6656" max="6656" width="14.265625" style="10" customWidth="1"/>
    <col min="6657" max="6657" width="15.73046875" style="10" customWidth="1"/>
    <col min="6658" max="6658" width="15.86328125" style="10" customWidth="1"/>
    <col min="6659" max="6659" width="11.265625" style="10" customWidth="1"/>
    <col min="6660" max="6904" width="9.06640625" style="10"/>
    <col min="6905" max="6905" width="6.86328125" style="10" customWidth="1"/>
    <col min="6906" max="6906" width="38" style="10" customWidth="1"/>
    <col min="6907" max="6907" width="10.265625" style="10" customWidth="1"/>
    <col min="6908" max="6908" width="13.73046875" style="10" customWidth="1"/>
    <col min="6909" max="6909" width="12.265625" style="10" customWidth="1"/>
    <col min="6910" max="6910" width="15.3984375" style="10" customWidth="1"/>
    <col min="6911" max="6911" width="13.1328125" style="10" customWidth="1"/>
    <col min="6912" max="6912" width="14.265625" style="10" customWidth="1"/>
    <col min="6913" max="6913" width="15.73046875" style="10" customWidth="1"/>
    <col min="6914" max="6914" width="15.86328125" style="10" customWidth="1"/>
    <col min="6915" max="6915" width="11.265625" style="10" customWidth="1"/>
    <col min="6916" max="7160" width="9.06640625" style="10"/>
    <col min="7161" max="7161" width="6.86328125" style="10" customWidth="1"/>
    <col min="7162" max="7162" width="38" style="10" customWidth="1"/>
    <col min="7163" max="7163" width="10.265625" style="10" customWidth="1"/>
    <col min="7164" max="7164" width="13.73046875" style="10" customWidth="1"/>
    <col min="7165" max="7165" width="12.265625" style="10" customWidth="1"/>
    <col min="7166" max="7166" width="15.3984375" style="10" customWidth="1"/>
    <col min="7167" max="7167" width="13.1328125" style="10" customWidth="1"/>
    <col min="7168" max="7168" width="14.265625" style="10" customWidth="1"/>
    <col min="7169" max="7169" width="15.73046875" style="10" customWidth="1"/>
    <col min="7170" max="7170" width="15.86328125" style="10" customWidth="1"/>
    <col min="7171" max="7171" width="11.265625" style="10" customWidth="1"/>
    <col min="7172" max="7416" width="9.06640625" style="10"/>
    <col min="7417" max="7417" width="6.86328125" style="10" customWidth="1"/>
    <col min="7418" max="7418" width="38" style="10" customWidth="1"/>
    <col min="7419" max="7419" width="10.265625" style="10" customWidth="1"/>
    <col min="7420" max="7420" width="13.73046875" style="10" customWidth="1"/>
    <col min="7421" max="7421" width="12.265625" style="10" customWidth="1"/>
    <col min="7422" max="7422" width="15.3984375" style="10" customWidth="1"/>
    <col min="7423" max="7423" width="13.1328125" style="10" customWidth="1"/>
    <col min="7424" max="7424" width="14.265625" style="10" customWidth="1"/>
    <col min="7425" max="7425" width="15.73046875" style="10" customWidth="1"/>
    <col min="7426" max="7426" width="15.86328125" style="10" customWidth="1"/>
    <col min="7427" max="7427" width="11.265625" style="10" customWidth="1"/>
    <col min="7428" max="7672" width="9.06640625" style="10"/>
    <col min="7673" max="7673" width="6.86328125" style="10" customWidth="1"/>
    <col min="7674" max="7674" width="38" style="10" customWidth="1"/>
    <col min="7675" max="7675" width="10.265625" style="10" customWidth="1"/>
    <col min="7676" max="7676" width="13.73046875" style="10" customWidth="1"/>
    <col min="7677" max="7677" width="12.265625" style="10" customWidth="1"/>
    <col min="7678" max="7678" width="15.3984375" style="10" customWidth="1"/>
    <col min="7679" max="7679" width="13.1328125" style="10" customWidth="1"/>
    <col min="7680" max="7680" width="14.265625" style="10" customWidth="1"/>
    <col min="7681" max="7681" width="15.73046875" style="10" customWidth="1"/>
    <col min="7682" max="7682" width="15.86328125" style="10" customWidth="1"/>
    <col min="7683" max="7683" width="11.265625" style="10" customWidth="1"/>
    <col min="7684" max="7928" width="9.06640625" style="10"/>
    <col min="7929" max="7929" width="6.86328125" style="10" customWidth="1"/>
    <col min="7930" max="7930" width="38" style="10" customWidth="1"/>
    <col min="7931" max="7931" width="10.265625" style="10" customWidth="1"/>
    <col min="7932" max="7932" width="13.73046875" style="10" customWidth="1"/>
    <col min="7933" max="7933" width="12.265625" style="10" customWidth="1"/>
    <col min="7934" max="7934" width="15.3984375" style="10" customWidth="1"/>
    <col min="7935" max="7935" width="13.1328125" style="10" customWidth="1"/>
    <col min="7936" max="7936" width="14.265625" style="10" customWidth="1"/>
    <col min="7937" max="7937" width="15.73046875" style="10" customWidth="1"/>
    <col min="7938" max="7938" width="15.86328125" style="10" customWidth="1"/>
    <col min="7939" max="7939" width="11.265625" style="10" customWidth="1"/>
    <col min="7940" max="8184" width="9.06640625" style="10"/>
    <col min="8185" max="8185" width="6.86328125" style="10" customWidth="1"/>
    <col min="8186" max="8186" width="38" style="10" customWidth="1"/>
    <col min="8187" max="8187" width="10.265625" style="10" customWidth="1"/>
    <col min="8188" max="8188" width="13.73046875" style="10" customWidth="1"/>
    <col min="8189" max="8189" width="12.265625" style="10" customWidth="1"/>
    <col min="8190" max="8190" width="15.3984375" style="10" customWidth="1"/>
    <col min="8191" max="8191" width="13.1328125" style="10" customWidth="1"/>
    <col min="8192" max="8192" width="14.265625" style="10" customWidth="1"/>
    <col min="8193" max="8193" width="15.73046875" style="10" customWidth="1"/>
    <col min="8194" max="8194" width="15.86328125" style="10" customWidth="1"/>
    <col min="8195" max="8195" width="11.265625" style="10" customWidth="1"/>
    <col min="8196" max="8440" width="9.06640625" style="10"/>
    <col min="8441" max="8441" width="6.86328125" style="10" customWidth="1"/>
    <col min="8442" max="8442" width="38" style="10" customWidth="1"/>
    <col min="8443" max="8443" width="10.265625" style="10" customWidth="1"/>
    <col min="8444" max="8444" width="13.73046875" style="10" customWidth="1"/>
    <col min="8445" max="8445" width="12.265625" style="10" customWidth="1"/>
    <col min="8446" max="8446" width="15.3984375" style="10" customWidth="1"/>
    <col min="8447" max="8447" width="13.1328125" style="10" customWidth="1"/>
    <col min="8448" max="8448" width="14.265625" style="10" customWidth="1"/>
    <col min="8449" max="8449" width="15.73046875" style="10" customWidth="1"/>
    <col min="8450" max="8450" width="15.86328125" style="10" customWidth="1"/>
    <col min="8451" max="8451" width="11.265625" style="10" customWidth="1"/>
    <col min="8452" max="8696" width="9.06640625" style="10"/>
    <col min="8697" max="8697" width="6.86328125" style="10" customWidth="1"/>
    <col min="8698" max="8698" width="38" style="10" customWidth="1"/>
    <col min="8699" max="8699" width="10.265625" style="10" customWidth="1"/>
    <col min="8700" max="8700" width="13.73046875" style="10" customWidth="1"/>
    <col min="8701" max="8701" width="12.265625" style="10" customWidth="1"/>
    <col min="8702" max="8702" width="15.3984375" style="10" customWidth="1"/>
    <col min="8703" max="8703" width="13.1328125" style="10" customWidth="1"/>
    <col min="8704" max="8704" width="14.265625" style="10" customWidth="1"/>
    <col min="8705" max="8705" width="15.73046875" style="10" customWidth="1"/>
    <col min="8706" max="8706" width="15.86328125" style="10" customWidth="1"/>
    <col min="8707" max="8707" width="11.265625" style="10" customWidth="1"/>
    <col min="8708" max="8952" width="9.06640625" style="10"/>
    <col min="8953" max="8953" width="6.86328125" style="10" customWidth="1"/>
    <col min="8954" max="8954" width="38" style="10" customWidth="1"/>
    <col min="8955" max="8955" width="10.265625" style="10" customWidth="1"/>
    <col min="8956" max="8956" width="13.73046875" style="10" customWidth="1"/>
    <col min="8957" max="8957" width="12.265625" style="10" customWidth="1"/>
    <col min="8958" max="8958" width="15.3984375" style="10" customWidth="1"/>
    <col min="8959" max="8959" width="13.1328125" style="10" customWidth="1"/>
    <col min="8960" max="8960" width="14.265625" style="10" customWidth="1"/>
    <col min="8961" max="8961" width="15.73046875" style="10" customWidth="1"/>
    <col min="8962" max="8962" width="15.86328125" style="10" customWidth="1"/>
    <col min="8963" max="8963" width="11.265625" style="10" customWidth="1"/>
    <col min="8964" max="9208" width="9.06640625" style="10"/>
    <col min="9209" max="9209" width="6.86328125" style="10" customWidth="1"/>
    <col min="9210" max="9210" width="38" style="10" customWidth="1"/>
    <col min="9211" max="9211" width="10.265625" style="10" customWidth="1"/>
    <col min="9212" max="9212" width="13.73046875" style="10" customWidth="1"/>
    <col min="9213" max="9213" width="12.265625" style="10" customWidth="1"/>
    <col min="9214" max="9214" width="15.3984375" style="10" customWidth="1"/>
    <col min="9215" max="9215" width="13.1328125" style="10" customWidth="1"/>
    <col min="9216" max="9216" width="14.265625" style="10" customWidth="1"/>
    <col min="9217" max="9217" width="15.73046875" style="10" customWidth="1"/>
    <col min="9218" max="9218" width="15.86328125" style="10" customWidth="1"/>
    <col min="9219" max="9219" width="11.265625" style="10" customWidth="1"/>
    <col min="9220" max="9464" width="9.06640625" style="10"/>
    <col min="9465" max="9465" width="6.86328125" style="10" customWidth="1"/>
    <col min="9466" max="9466" width="38" style="10" customWidth="1"/>
    <col min="9467" max="9467" width="10.265625" style="10" customWidth="1"/>
    <col min="9468" max="9468" width="13.73046875" style="10" customWidth="1"/>
    <col min="9469" max="9469" width="12.265625" style="10" customWidth="1"/>
    <col min="9470" max="9470" width="15.3984375" style="10" customWidth="1"/>
    <col min="9471" max="9471" width="13.1328125" style="10" customWidth="1"/>
    <col min="9472" max="9472" width="14.265625" style="10" customWidth="1"/>
    <col min="9473" max="9473" width="15.73046875" style="10" customWidth="1"/>
    <col min="9474" max="9474" width="15.86328125" style="10" customWidth="1"/>
    <col min="9475" max="9475" width="11.265625" style="10" customWidth="1"/>
    <col min="9476" max="9720" width="9.06640625" style="10"/>
    <col min="9721" max="9721" width="6.86328125" style="10" customWidth="1"/>
    <col min="9722" max="9722" width="38" style="10" customWidth="1"/>
    <col min="9723" max="9723" width="10.265625" style="10" customWidth="1"/>
    <col min="9724" max="9724" width="13.73046875" style="10" customWidth="1"/>
    <col min="9725" max="9725" width="12.265625" style="10" customWidth="1"/>
    <col min="9726" max="9726" width="15.3984375" style="10" customWidth="1"/>
    <col min="9727" max="9727" width="13.1328125" style="10" customWidth="1"/>
    <col min="9728" max="9728" width="14.265625" style="10" customWidth="1"/>
    <col min="9729" max="9729" width="15.73046875" style="10" customWidth="1"/>
    <col min="9730" max="9730" width="15.86328125" style="10" customWidth="1"/>
    <col min="9731" max="9731" width="11.265625" style="10" customWidth="1"/>
    <col min="9732" max="9976" width="9.06640625" style="10"/>
    <col min="9977" max="9977" width="6.86328125" style="10" customWidth="1"/>
    <col min="9978" max="9978" width="38" style="10" customWidth="1"/>
    <col min="9979" max="9979" width="10.265625" style="10" customWidth="1"/>
    <col min="9980" max="9980" width="13.73046875" style="10" customWidth="1"/>
    <col min="9981" max="9981" width="12.265625" style="10" customWidth="1"/>
    <col min="9982" max="9982" width="15.3984375" style="10" customWidth="1"/>
    <col min="9983" max="9983" width="13.1328125" style="10" customWidth="1"/>
    <col min="9984" max="9984" width="14.265625" style="10" customWidth="1"/>
    <col min="9985" max="9985" width="15.73046875" style="10" customWidth="1"/>
    <col min="9986" max="9986" width="15.86328125" style="10" customWidth="1"/>
    <col min="9987" max="9987" width="11.265625" style="10" customWidth="1"/>
    <col min="9988" max="10232" width="9.06640625" style="10"/>
    <col min="10233" max="10233" width="6.86328125" style="10" customWidth="1"/>
    <col min="10234" max="10234" width="38" style="10" customWidth="1"/>
    <col min="10235" max="10235" width="10.265625" style="10" customWidth="1"/>
    <col min="10236" max="10236" width="13.73046875" style="10" customWidth="1"/>
    <col min="10237" max="10237" width="12.265625" style="10" customWidth="1"/>
    <col min="10238" max="10238" width="15.3984375" style="10" customWidth="1"/>
    <col min="10239" max="10239" width="13.1328125" style="10" customWidth="1"/>
    <col min="10240" max="10240" width="14.265625" style="10" customWidth="1"/>
    <col min="10241" max="10241" width="15.73046875" style="10" customWidth="1"/>
    <col min="10242" max="10242" width="15.86328125" style="10" customWidth="1"/>
    <col min="10243" max="10243" width="11.265625" style="10" customWidth="1"/>
    <col min="10244" max="10488" width="9.06640625" style="10"/>
    <col min="10489" max="10489" width="6.86328125" style="10" customWidth="1"/>
    <col min="10490" max="10490" width="38" style="10" customWidth="1"/>
    <col min="10491" max="10491" width="10.265625" style="10" customWidth="1"/>
    <col min="10492" max="10492" width="13.73046875" style="10" customWidth="1"/>
    <col min="10493" max="10493" width="12.265625" style="10" customWidth="1"/>
    <col min="10494" max="10494" width="15.3984375" style="10" customWidth="1"/>
    <col min="10495" max="10495" width="13.1328125" style="10" customWidth="1"/>
    <col min="10496" max="10496" width="14.265625" style="10" customWidth="1"/>
    <col min="10497" max="10497" width="15.73046875" style="10" customWidth="1"/>
    <col min="10498" max="10498" width="15.86328125" style="10" customWidth="1"/>
    <col min="10499" max="10499" width="11.265625" style="10" customWidth="1"/>
    <col min="10500" max="10744" width="9.06640625" style="10"/>
    <col min="10745" max="10745" width="6.86328125" style="10" customWidth="1"/>
    <col min="10746" max="10746" width="38" style="10" customWidth="1"/>
    <col min="10747" max="10747" width="10.265625" style="10" customWidth="1"/>
    <col min="10748" max="10748" width="13.73046875" style="10" customWidth="1"/>
    <col min="10749" max="10749" width="12.265625" style="10" customWidth="1"/>
    <col min="10750" max="10750" width="15.3984375" style="10" customWidth="1"/>
    <col min="10751" max="10751" width="13.1328125" style="10" customWidth="1"/>
    <col min="10752" max="10752" width="14.265625" style="10" customWidth="1"/>
    <col min="10753" max="10753" width="15.73046875" style="10" customWidth="1"/>
    <col min="10754" max="10754" width="15.86328125" style="10" customWidth="1"/>
    <col min="10755" max="10755" width="11.265625" style="10" customWidth="1"/>
    <col min="10756" max="11000" width="9.06640625" style="10"/>
    <col min="11001" max="11001" width="6.86328125" style="10" customWidth="1"/>
    <col min="11002" max="11002" width="38" style="10" customWidth="1"/>
    <col min="11003" max="11003" width="10.265625" style="10" customWidth="1"/>
    <col min="11004" max="11004" width="13.73046875" style="10" customWidth="1"/>
    <col min="11005" max="11005" width="12.265625" style="10" customWidth="1"/>
    <col min="11006" max="11006" width="15.3984375" style="10" customWidth="1"/>
    <col min="11007" max="11007" width="13.1328125" style="10" customWidth="1"/>
    <col min="11008" max="11008" width="14.265625" style="10" customWidth="1"/>
    <col min="11009" max="11009" width="15.73046875" style="10" customWidth="1"/>
    <col min="11010" max="11010" width="15.86328125" style="10" customWidth="1"/>
    <col min="11011" max="11011" width="11.265625" style="10" customWidth="1"/>
    <col min="11012" max="11256" width="9.06640625" style="10"/>
    <col min="11257" max="11257" width="6.86328125" style="10" customWidth="1"/>
    <col min="11258" max="11258" width="38" style="10" customWidth="1"/>
    <col min="11259" max="11259" width="10.265625" style="10" customWidth="1"/>
    <col min="11260" max="11260" width="13.73046875" style="10" customWidth="1"/>
    <col min="11261" max="11261" width="12.265625" style="10" customWidth="1"/>
    <col min="11262" max="11262" width="15.3984375" style="10" customWidth="1"/>
    <col min="11263" max="11263" width="13.1328125" style="10" customWidth="1"/>
    <col min="11264" max="11264" width="14.265625" style="10" customWidth="1"/>
    <col min="11265" max="11265" width="15.73046875" style="10" customWidth="1"/>
    <col min="11266" max="11266" width="15.86328125" style="10" customWidth="1"/>
    <col min="11267" max="11267" width="11.265625" style="10" customWidth="1"/>
    <col min="11268" max="11512" width="9.06640625" style="10"/>
    <col min="11513" max="11513" width="6.86328125" style="10" customWidth="1"/>
    <col min="11514" max="11514" width="38" style="10" customWidth="1"/>
    <col min="11515" max="11515" width="10.265625" style="10" customWidth="1"/>
    <col min="11516" max="11516" width="13.73046875" style="10" customWidth="1"/>
    <col min="11517" max="11517" width="12.265625" style="10" customWidth="1"/>
    <col min="11518" max="11518" width="15.3984375" style="10" customWidth="1"/>
    <col min="11519" max="11519" width="13.1328125" style="10" customWidth="1"/>
    <col min="11520" max="11520" width="14.265625" style="10" customWidth="1"/>
    <col min="11521" max="11521" width="15.73046875" style="10" customWidth="1"/>
    <col min="11522" max="11522" width="15.86328125" style="10" customWidth="1"/>
    <col min="11523" max="11523" width="11.265625" style="10" customWidth="1"/>
    <col min="11524" max="11768" width="9.06640625" style="10"/>
    <col min="11769" max="11769" width="6.86328125" style="10" customWidth="1"/>
    <col min="11770" max="11770" width="38" style="10" customWidth="1"/>
    <col min="11771" max="11771" width="10.265625" style="10" customWidth="1"/>
    <col min="11772" max="11772" width="13.73046875" style="10" customWidth="1"/>
    <col min="11773" max="11773" width="12.265625" style="10" customWidth="1"/>
    <col min="11774" max="11774" width="15.3984375" style="10" customWidth="1"/>
    <col min="11775" max="11775" width="13.1328125" style="10" customWidth="1"/>
    <col min="11776" max="11776" width="14.265625" style="10" customWidth="1"/>
    <col min="11777" max="11777" width="15.73046875" style="10" customWidth="1"/>
    <col min="11778" max="11778" width="15.86328125" style="10" customWidth="1"/>
    <col min="11779" max="11779" width="11.265625" style="10" customWidth="1"/>
    <col min="11780" max="12024" width="9.06640625" style="10"/>
    <col min="12025" max="12025" width="6.86328125" style="10" customWidth="1"/>
    <col min="12026" max="12026" width="38" style="10" customWidth="1"/>
    <col min="12027" max="12027" width="10.265625" style="10" customWidth="1"/>
    <col min="12028" max="12028" width="13.73046875" style="10" customWidth="1"/>
    <col min="12029" max="12029" width="12.265625" style="10" customWidth="1"/>
    <col min="12030" max="12030" width="15.3984375" style="10" customWidth="1"/>
    <col min="12031" max="12031" width="13.1328125" style="10" customWidth="1"/>
    <col min="12032" max="12032" width="14.265625" style="10" customWidth="1"/>
    <col min="12033" max="12033" width="15.73046875" style="10" customWidth="1"/>
    <col min="12034" max="12034" width="15.86328125" style="10" customWidth="1"/>
    <col min="12035" max="12035" width="11.265625" style="10" customWidth="1"/>
    <col min="12036" max="12280" width="9.06640625" style="10"/>
    <col min="12281" max="12281" width="6.86328125" style="10" customWidth="1"/>
    <col min="12282" max="12282" width="38" style="10" customWidth="1"/>
    <col min="12283" max="12283" width="10.265625" style="10" customWidth="1"/>
    <col min="12284" max="12284" width="13.73046875" style="10" customWidth="1"/>
    <col min="12285" max="12285" width="12.265625" style="10" customWidth="1"/>
    <col min="12286" max="12286" width="15.3984375" style="10" customWidth="1"/>
    <col min="12287" max="12287" width="13.1328125" style="10" customWidth="1"/>
    <col min="12288" max="12288" width="14.265625" style="10" customWidth="1"/>
    <col min="12289" max="12289" width="15.73046875" style="10" customWidth="1"/>
    <col min="12290" max="12290" width="15.86328125" style="10" customWidth="1"/>
    <col min="12291" max="12291" width="11.265625" style="10" customWidth="1"/>
    <col min="12292" max="12536" width="9.06640625" style="10"/>
    <col min="12537" max="12537" width="6.86328125" style="10" customWidth="1"/>
    <col min="12538" max="12538" width="38" style="10" customWidth="1"/>
    <col min="12539" max="12539" width="10.265625" style="10" customWidth="1"/>
    <col min="12540" max="12540" width="13.73046875" style="10" customWidth="1"/>
    <col min="12541" max="12541" width="12.265625" style="10" customWidth="1"/>
    <col min="12542" max="12542" width="15.3984375" style="10" customWidth="1"/>
    <col min="12543" max="12543" width="13.1328125" style="10" customWidth="1"/>
    <col min="12544" max="12544" width="14.265625" style="10" customWidth="1"/>
    <col min="12545" max="12545" width="15.73046875" style="10" customWidth="1"/>
    <col min="12546" max="12546" width="15.86328125" style="10" customWidth="1"/>
    <col min="12547" max="12547" width="11.265625" style="10" customWidth="1"/>
    <col min="12548" max="12792" width="9.06640625" style="10"/>
    <col min="12793" max="12793" width="6.86328125" style="10" customWidth="1"/>
    <col min="12794" max="12794" width="38" style="10" customWidth="1"/>
    <col min="12795" max="12795" width="10.265625" style="10" customWidth="1"/>
    <col min="12796" max="12796" width="13.73046875" style="10" customWidth="1"/>
    <col min="12797" max="12797" width="12.265625" style="10" customWidth="1"/>
    <col min="12798" max="12798" width="15.3984375" style="10" customWidth="1"/>
    <col min="12799" max="12799" width="13.1328125" style="10" customWidth="1"/>
    <col min="12800" max="12800" width="14.265625" style="10" customWidth="1"/>
    <col min="12801" max="12801" width="15.73046875" style="10" customWidth="1"/>
    <col min="12802" max="12802" width="15.86328125" style="10" customWidth="1"/>
    <col min="12803" max="12803" width="11.265625" style="10" customWidth="1"/>
    <col min="12804" max="13048" width="9.06640625" style="10"/>
    <col min="13049" max="13049" width="6.86328125" style="10" customWidth="1"/>
    <col min="13050" max="13050" width="38" style="10" customWidth="1"/>
    <col min="13051" max="13051" width="10.265625" style="10" customWidth="1"/>
    <col min="13052" max="13052" width="13.73046875" style="10" customWidth="1"/>
    <col min="13053" max="13053" width="12.265625" style="10" customWidth="1"/>
    <col min="13054" max="13054" width="15.3984375" style="10" customWidth="1"/>
    <col min="13055" max="13055" width="13.1328125" style="10" customWidth="1"/>
    <col min="13056" max="13056" width="14.265625" style="10" customWidth="1"/>
    <col min="13057" max="13057" width="15.73046875" style="10" customWidth="1"/>
    <col min="13058" max="13058" width="15.86328125" style="10" customWidth="1"/>
    <col min="13059" max="13059" width="11.265625" style="10" customWidth="1"/>
    <col min="13060" max="13304" width="9.06640625" style="10"/>
    <col min="13305" max="13305" width="6.86328125" style="10" customWidth="1"/>
    <col min="13306" max="13306" width="38" style="10" customWidth="1"/>
    <col min="13307" max="13307" width="10.265625" style="10" customWidth="1"/>
    <col min="13308" max="13308" width="13.73046875" style="10" customWidth="1"/>
    <col min="13309" max="13309" width="12.265625" style="10" customWidth="1"/>
    <col min="13310" max="13310" width="15.3984375" style="10" customWidth="1"/>
    <col min="13311" max="13311" width="13.1328125" style="10" customWidth="1"/>
    <col min="13312" max="13312" width="14.265625" style="10" customWidth="1"/>
    <col min="13313" max="13313" width="15.73046875" style="10" customWidth="1"/>
    <col min="13314" max="13314" width="15.86328125" style="10" customWidth="1"/>
    <col min="13315" max="13315" width="11.265625" style="10" customWidth="1"/>
    <col min="13316" max="13560" width="9.06640625" style="10"/>
    <col min="13561" max="13561" width="6.86328125" style="10" customWidth="1"/>
    <col min="13562" max="13562" width="38" style="10" customWidth="1"/>
    <col min="13563" max="13563" width="10.265625" style="10" customWidth="1"/>
    <col min="13564" max="13564" width="13.73046875" style="10" customWidth="1"/>
    <col min="13565" max="13565" width="12.265625" style="10" customWidth="1"/>
    <col min="13566" max="13566" width="15.3984375" style="10" customWidth="1"/>
    <col min="13567" max="13567" width="13.1328125" style="10" customWidth="1"/>
    <col min="13568" max="13568" width="14.265625" style="10" customWidth="1"/>
    <col min="13569" max="13569" width="15.73046875" style="10" customWidth="1"/>
    <col min="13570" max="13570" width="15.86328125" style="10" customWidth="1"/>
    <col min="13571" max="13571" width="11.265625" style="10" customWidth="1"/>
    <col min="13572" max="13816" width="9.06640625" style="10"/>
    <col min="13817" max="13817" width="6.86328125" style="10" customWidth="1"/>
    <col min="13818" max="13818" width="38" style="10" customWidth="1"/>
    <col min="13819" max="13819" width="10.265625" style="10" customWidth="1"/>
    <col min="13820" max="13820" width="13.73046875" style="10" customWidth="1"/>
    <col min="13821" max="13821" width="12.265625" style="10" customWidth="1"/>
    <col min="13822" max="13822" width="15.3984375" style="10" customWidth="1"/>
    <col min="13823" max="13823" width="13.1328125" style="10" customWidth="1"/>
    <col min="13824" max="13824" width="14.265625" style="10" customWidth="1"/>
    <col min="13825" max="13825" width="15.73046875" style="10" customWidth="1"/>
    <col min="13826" max="13826" width="15.86328125" style="10" customWidth="1"/>
    <col min="13827" max="13827" width="11.265625" style="10" customWidth="1"/>
    <col min="13828" max="14072" width="9.06640625" style="10"/>
    <col min="14073" max="14073" width="6.86328125" style="10" customWidth="1"/>
    <col min="14074" max="14074" width="38" style="10" customWidth="1"/>
    <col min="14075" max="14075" width="10.265625" style="10" customWidth="1"/>
    <col min="14076" max="14076" width="13.73046875" style="10" customWidth="1"/>
    <col min="14077" max="14077" width="12.265625" style="10" customWidth="1"/>
    <col min="14078" max="14078" width="15.3984375" style="10" customWidth="1"/>
    <col min="14079" max="14079" width="13.1328125" style="10" customWidth="1"/>
    <col min="14080" max="14080" width="14.265625" style="10" customWidth="1"/>
    <col min="14081" max="14081" width="15.73046875" style="10" customWidth="1"/>
    <col min="14082" max="14082" width="15.86328125" style="10" customWidth="1"/>
    <col min="14083" max="14083" width="11.265625" style="10" customWidth="1"/>
    <col min="14084" max="14328" width="9.06640625" style="10"/>
    <col min="14329" max="14329" width="6.86328125" style="10" customWidth="1"/>
    <col min="14330" max="14330" width="38" style="10" customWidth="1"/>
    <col min="14331" max="14331" width="10.265625" style="10" customWidth="1"/>
    <col min="14332" max="14332" width="13.73046875" style="10" customWidth="1"/>
    <col min="14333" max="14333" width="12.265625" style="10" customWidth="1"/>
    <col min="14334" max="14334" width="15.3984375" style="10" customWidth="1"/>
    <col min="14335" max="14335" width="13.1328125" style="10" customWidth="1"/>
    <col min="14336" max="14336" width="14.265625" style="10" customWidth="1"/>
    <col min="14337" max="14337" width="15.73046875" style="10" customWidth="1"/>
    <col min="14338" max="14338" width="15.86328125" style="10" customWidth="1"/>
    <col min="14339" max="14339" width="11.265625" style="10" customWidth="1"/>
    <col min="14340" max="14584" width="9.06640625" style="10"/>
    <col min="14585" max="14585" width="6.86328125" style="10" customWidth="1"/>
    <col min="14586" max="14586" width="38" style="10" customWidth="1"/>
    <col min="14587" max="14587" width="10.265625" style="10" customWidth="1"/>
    <col min="14588" max="14588" width="13.73046875" style="10" customWidth="1"/>
    <col min="14589" max="14589" width="12.265625" style="10" customWidth="1"/>
    <col min="14590" max="14590" width="15.3984375" style="10" customWidth="1"/>
    <col min="14591" max="14591" width="13.1328125" style="10" customWidth="1"/>
    <col min="14592" max="14592" width="14.265625" style="10" customWidth="1"/>
    <col min="14593" max="14593" width="15.73046875" style="10" customWidth="1"/>
    <col min="14594" max="14594" width="15.86328125" style="10" customWidth="1"/>
    <col min="14595" max="14595" width="11.265625" style="10" customWidth="1"/>
    <col min="14596" max="14840" width="9.06640625" style="10"/>
    <col min="14841" max="14841" width="6.86328125" style="10" customWidth="1"/>
    <col min="14842" max="14842" width="38" style="10" customWidth="1"/>
    <col min="14843" max="14843" width="10.265625" style="10" customWidth="1"/>
    <col min="14844" max="14844" width="13.73046875" style="10" customWidth="1"/>
    <col min="14845" max="14845" width="12.265625" style="10" customWidth="1"/>
    <col min="14846" max="14846" width="15.3984375" style="10" customWidth="1"/>
    <col min="14847" max="14847" width="13.1328125" style="10" customWidth="1"/>
    <col min="14848" max="14848" width="14.265625" style="10" customWidth="1"/>
    <col min="14849" max="14849" width="15.73046875" style="10" customWidth="1"/>
    <col min="14850" max="14850" width="15.86328125" style="10" customWidth="1"/>
    <col min="14851" max="14851" width="11.265625" style="10" customWidth="1"/>
    <col min="14852" max="15096" width="9.06640625" style="10"/>
    <col min="15097" max="15097" width="6.86328125" style="10" customWidth="1"/>
    <col min="15098" max="15098" width="38" style="10" customWidth="1"/>
    <col min="15099" max="15099" width="10.265625" style="10" customWidth="1"/>
    <col min="15100" max="15100" width="13.73046875" style="10" customWidth="1"/>
    <col min="15101" max="15101" width="12.265625" style="10" customWidth="1"/>
    <col min="15102" max="15102" width="15.3984375" style="10" customWidth="1"/>
    <col min="15103" max="15103" width="13.1328125" style="10" customWidth="1"/>
    <col min="15104" max="15104" width="14.265625" style="10" customWidth="1"/>
    <col min="15105" max="15105" width="15.73046875" style="10" customWidth="1"/>
    <col min="15106" max="15106" width="15.86328125" style="10" customWidth="1"/>
    <col min="15107" max="15107" width="11.265625" style="10" customWidth="1"/>
    <col min="15108" max="15352" width="9.06640625" style="10"/>
    <col min="15353" max="15353" width="6.86328125" style="10" customWidth="1"/>
    <col min="15354" max="15354" width="38" style="10" customWidth="1"/>
    <col min="15355" max="15355" width="10.265625" style="10" customWidth="1"/>
    <col min="15356" max="15356" width="13.73046875" style="10" customWidth="1"/>
    <col min="15357" max="15357" width="12.265625" style="10" customWidth="1"/>
    <col min="15358" max="15358" width="15.3984375" style="10" customWidth="1"/>
    <col min="15359" max="15359" width="13.1328125" style="10" customWidth="1"/>
    <col min="15360" max="15360" width="14.265625" style="10" customWidth="1"/>
    <col min="15361" max="15361" width="15.73046875" style="10" customWidth="1"/>
    <col min="15362" max="15362" width="15.86328125" style="10" customWidth="1"/>
    <col min="15363" max="15363" width="11.265625" style="10" customWidth="1"/>
    <col min="15364" max="15608" width="9.06640625" style="10"/>
    <col min="15609" max="15609" width="6.86328125" style="10" customWidth="1"/>
    <col min="15610" max="15610" width="38" style="10" customWidth="1"/>
    <col min="15611" max="15611" width="10.265625" style="10" customWidth="1"/>
    <col min="15612" max="15612" width="13.73046875" style="10" customWidth="1"/>
    <col min="15613" max="15613" width="12.265625" style="10" customWidth="1"/>
    <col min="15614" max="15614" width="15.3984375" style="10" customWidth="1"/>
    <col min="15615" max="15615" width="13.1328125" style="10" customWidth="1"/>
    <col min="15616" max="15616" width="14.265625" style="10" customWidth="1"/>
    <col min="15617" max="15617" width="15.73046875" style="10" customWidth="1"/>
    <col min="15618" max="15618" width="15.86328125" style="10" customWidth="1"/>
    <col min="15619" max="15619" width="11.265625" style="10" customWidth="1"/>
    <col min="15620" max="15864" width="9.06640625" style="10"/>
    <col min="15865" max="15865" width="6.86328125" style="10" customWidth="1"/>
    <col min="15866" max="15866" width="38" style="10" customWidth="1"/>
    <col min="15867" max="15867" width="10.265625" style="10" customWidth="1"/>
    <col min="15868" max="15868" width="13.73046875" style="10" customWidth="1"/>
    <col min="15869" max="15869" width="12.265625" style="10" customWidth="1"/>
    <col min="15870" max="15870" width="15.3984375" style="10" customWidth="1"/>
    <col min="15871" max="15871" width="13.1328125" style="10" customWidth="1"/>
    <col min="15872" max="15872" width="14.265625" style="10" customWidth="1"/>
    <col min="15873" max="15873" width="15.73046875" style="10" customWidth="1"/>
    <col min="15874" max="15874" width="15.86328125" style="10" customWidth="1"/>
    <col min="15875" max="15875" width="11.265625" style="10" customWidth="1"/>
    <col min="15876" max="16120" width="9.06640625" style="10"/>
    <col min="16121" max="16121" width="6.86328125" style="10" customWidth="1"/>
    <col min="16122" max="16122" width="38" style="10" customWidth="1"/>
    <col min="16123" max="16123" width="10.265625" style="10" customWidth="1"/>
    <col min="16124" max="16124" width="13.73046875" style="10" customWidth="1"/>
    <col min="16125" max="16125" width="12.265625" style="10" customWidth="1"/>
    <col min="16126" max="16126" width="15.3984375" style="10" customWidth="1"/>
    <col min="16127" max="16127" width="13.1328125" style="10" customWidth="1"/>
    <col min="16128" max="16128" width="14.265625" style="10" customWidth="1"/>
    <col min="16129" max="16129" width="15.73046875" style="10" customWidth="1"/>
    <col min="16130" max="16130" width="15.86328125" style="10" customWidth="1"/>
    <col min="16131" max="16131" width="11.265625" style="10" customWidth="1"/>
    <col min="16132" max="16384" width="9.06640625" style="10"/>
  </cols>
  <sheetData>
    <row r="1" spans="1:11">
      <c r="A1" s="243" t="s">
        <v>1669</v>
      </c>
    </row>
    <row r="2" spans="1:11" s="2" customFormat="1" ht="10.5" thickBot="1">
      <c r="A2" s="43"/>
      <c r="B2" s="31"/>
      <c r="C2" s="72"/>
      <c r="D2" s="245"/>
      <c r="E2" s="185"/>
      <c r="F2" s="185"/>
      <c r="I2" s="121"/>
      <c r="J2" s="121"/>
      <c r="K2" s="121"/>
    </row>
    <row r="3" spans="1:11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90" t="s">
        <v>5</v>
      </c>
      <c r="I3" s="122"/>
      <c r="J3" s="122"/>
      <c r="K3" s="122"/>
    </row>
    <row r="4" spans="1:11" s="5" customFormat="1" ht="10.5" thickBot="1">
      <c r="A4" s="382"/>
      <c r="B4" s="377"/>
      <c r="C4" s="378"/>
      <c r="D4" s="387"/>
      <c r="E4" s="380"/>
      <c r="F4" s="380" t="s">
        <v>6</v>
      </c>
      <c r="I4" s="122"/>
      <c r="J4" s="122"/>
      <c r="K4" s="122"/>
    </row>
    <row r="5" spans="1:11" s="5" customFormat="1">
      <c r="A5" s="48"/>
      <c r="B5" s="147"/>
      <c r="C5" s="11"/>
      <c r="D5" s="272"/>
      <c r="E5" s="281"/>
      <c r="F5" s="282"/>
      <c r="I5" s="122"/>
      <c r="J5" s="122"/>
      <c r="K5" s="122"/>
    </row>
    <row r="6" spans="1:11" s="5" customFormat="1">
      <c r="A6" s="48" t="s">
        <v>670</v>
      </c>
      <c r="B6" s="21" t="s">
        <v>660</v>
      </c>
      <c r="C6" s="13"/>
      <c r="D6" s="232"/>
      <c r="E6" s="105"/>
      <c r="F6" s="180">
        <f>D6*E6</f>
        <v>0</v>
      </c>
      <c r="I6" s="122"/>
      <c r="J6" s="122"/>
      <c r="K6" s="122"/>
    </row>
    <row r="7" spans="1:11" s="5" customFormat="1">
      <c r="A7" s="32"/>
      <c r="B7" s="23"/>
      <c r="C7" s="13"/>
      <c r="D7" s="232"/>
      <c r="E7" s="105"/>
      <c r="F7" s="180">
        <f t="shared" ref="F7:F54" si="0">D7*E7</f>
        <v>0</v>
      </c>
      <c r="I7" s="122"/>
      <c r="J7" s="122"/>
      <c r="K7" s="122"/>
    </row>
    <row r="8" spans="1:11" s="3" customFormat="1" ht="20.25">
      <c r="A8" s="132" t="s">
        <v>661</v>
      </c>
      <c r="B8" s="21" t="s">
        <v>662</v>
      </c>
      <c r="C8" s="13"/>
      <c r="D8" s="232"/>
      <c r="E8" s="105"/>
      <c r="F8" s="180">
        <f t="shared" si="0"/>
        <v>0</v>
      </c>
      <c r="I8" s="148"/>
      <c r="J8" s="148"/>
      <c r="K8" s="148"/>
    </row>
    <row r="9" spans="1:11" s="3" customFormat="1">
      <c r="A9" s="32"/>
      <c r="B9" s="23"/>
      <c r="C9" s="13"/>
      <c r="D9" s="232"/>
      <c r="E9" s="105"/>
      <c r="F9" s="180">
        <f t="shared" si="0"/>
        <v>0</v>
      </c>
      <c r="I9" s="148"/>
      <c r="J9" s="148"/>
      <c r="K9" s="148"/>
    </row>
    <row r="10" spans="1:11" s="3" customFormat="1">
      <c r="A10" s="32" t="s">
        <v>663</v>
      </c>
      <c r="B10" s="23" t="s">
        <v>664</v>
      </c>
      <c r="C10" s="13"/>
      <c r="D10" s="232"/>
      <c r="E10" s="105"/>
      <c r="F10" s="180">
        <f t="shared" si="0"/>
        <v>0</v>
      </c>
      <c r="I10" s="148"/>
      <c r="J10" s="148"/>
      <c r="K10" s="148"/>
    </row>
    <row r="11" spans="1:11" s="3" customFormat="1">
      <c r="A11" s="32"/>
      <c r="B11" s="23"/>
      <c r="C11" s="13"/>
      <c r="D11" s="232"/>
      <c r="E11" s="105"/>
      <c r="F11" s="180">
        <f t="shared" si="0"/>
        <v>0</v>
      </c>
      <c r="I11" s="148"/>
      <c r="J11" s="148"/>
      <c r="K11" s="148"/>
    </row>
    <row r="12" spans="1:11" s="3" customFormat="1" ht="11.65">
      <c r="A12" s="32" t="s">
        <v>118</v>
      </c>
      <c r="B12" s="23" t="s">
        <v>665</v>
      </c>
      <c r="C12" s="13" t="s">
        <v>57</v>
      </c>
      <c r="D12" s="232"/>
      <c r="E12" s="105"/>
      <c r="F12" s="180" t="s">
        <v>26</v>
      </c>
      <c r="I12" s="148"/>
      <c r="J12" s="148"/>
      <c r="K12" s="148"/>
    </row>
    <row r="13" spans="1:11" s="3" customFormat="1">
      <c r="A13" s="32"/>
      <c r="B13" s="23"/>
      <c r="C13" s="13"/>
      <c r="D13" s="232"/>
      <c r="E13" s="105"/>
      <c r="F13" s="180">
        <f t="shared" si="0"/>
        <v>0</v>
      </c>
      <c r="I13" s="148"/>
      <c r="J13" s="148"/>
      <c r="K13" s="148"/>
    </row>
    <row r="14" spans="1:11" s="3" customFormat="1" ht="11.65">
      <c r="A14" s="32" t="s">
        <v>119</v>
      </c>
      <c r="B14" s="23" t="s">
        <v>666</v>
      </c>
      <c r="C14" s="13" t="s">
        <v>57</v>
      </c>
      <c r="D14" s="232">
        <v>6250</v>
      </c>
      <c r="E14" s="105"/>
      <c r="F14" s="180">
        <f t="shared" si="0"/>
        <v>0</v>
      </c>
      <c r="I14" s="148"/>
      <c r="J14" s="148"/>
      <c r="K14" s="148"/>
    </row>
    <row r="15" spans="1:11" s="3" customFormat="1">
      <c r="A15" s="32"/>
      <c r="B15" s="23"/>
      <c r="C15" s="13"/>
      <c r="D15" s="232"/>
      <c r="E15" s="105"/>
      <c r="F15" s="180">
        <f t="shared" si="0"/>
        <v>0</v>
      </c>
      <c r="I15" s="148"/>
      <c r="J15" s="148"/>
      <c r="K15" s="148"/>
    </row>
    <row r="16" spans="1:11" s="3" customFormat="1" ht="11.65">
      <c r="A16" s="32" t="s">
        <v>210</v>
      </c>
      <c r="B16" s="23" t="s">
        <v>667</v>
      </c>
      <c r="C16" s="13" t="s">
        <v>57</v>
      </c>
      <c r="D16" s="232"/>
      <c r="E16" s="105"/>
      <c r="F16" s="180" t="s">
        <v>26</v>
      </c>
      <c r="I16" s="148"/>
      <c r="J16" s="148"/>
      <c r="K16" s="148"/>
    </row>
    <row r="17" spans="1:11" s="3" customFormat="1">
      <c r="A17" s="32"/>
      <c r="B17" s="23"/>
      <c r="C17" s="13"/>
      <c r="D17" s="232"/>
      <c r="E17" s="105"/>
      <c r="F17" s="180">
        <f t="shared" si="0"/>
        <v>0</v>
      </c>
      <c r="I17" s="148"/>
      <c r="J17" s="148"/>
      <c r="K17" s="148"/>
    </row>
    <row r="18" spans="1:11" s="3" customFormat="1" ht="11.65">
      <c r="A18" s="32" t="s">
        <v>668</v>
      </c>
      <c r="B18" s="23" t="s">
        <v>669</v>
      </c>
      <c r="C18" s="13" t="s">
        <v>57</v>
      </c>
      <c r="D18" s="232"/>
      <c r="E18" s="105"/>
      <c r="F18" s="180" t="s">
        <v>26</v>
      </c>
      <c r="I18" s="148"/>
      <c r="J18" s="148"/>
      <c r="K18" s="148"/>
    </row>
    <row r="19" spans="1:11" s="3" customFormat="1">
      <c r="A19" s="32"/>
      <c r="B19" s="23"/>
      <c r="C19" s="13"/>
      <c r="D19" s="232"/>
      <c r="E19" s="105"/>
      <c r="F19" s="180">
        <f t="shared" si="0"/>
        <v>0</v>
      </c>
      <c r="I19" s="148"/>
      <c r="J19" s="148"/>
      <c r="K19" s="148"/>
    </row>
    <row r="20" spans="1:11" s="3" customFormat="1">
      <c r="A20" s="32"/>
      <c r="B20" s="23"/>
      <c r="C20" s="13"/>
      <c r="D20" s="232"/>
      <c r="E20" s="105"/>
      <c r="F20" s="180">
        <f t="shared" si="0"/>
        <v>0</v>
      </c>
      <c r="I20" s="148"/>
      <c r="J20" s="148"/>
      <c r="K20" s="148"/>
    </row>
    <row r="21" spans="1:11" s="3" customFormat="1">
      <c r="A21" s="48"/>
      <c r="B21" s="21"/>
      <c r="C21" s="13"/>
      <c r="D21" s="232"/>
      <c r="E21" s="105"/>
      <c r="F21" s="180"/>
      <c r="I21" s="148"/>
      <c r="J21" s="148"/>
      <c r="K21" s="148"/>
    </row>
    <row r="22" spans="1:11" s="3" customFormat="1">
      <c r="A22" s="32"/>
      <c r="B22" s="23"/>
      <c r="C22" s="13"/>
      <c r="D22" s="232"/>
      <c r="E22" s="105"/>
      <c r="F22" s="180"/>
      <c r="I22" s="148"/>
      <c r="J22" s="148"/>
      <c r="K22" s="148"/>
    </row>
    <row r="23" spans="1:11" s="3" customFormat="1">
      <c r="A23" s="32"/>
      <c r="B23" s="23"/>
      <c r="C23" s="13"/>
      <c r="D23" s="232"/>
      <c r="E23" s="105"/>
      <c r="F23" s="180"/>
      <c r="I23" s="148"/>
      <c r="J23" s="148"/>
      <c r="K23" s="148"/>
    </row>
    <row r="24" spans="1:11" s="3" customFormat="1">
      <c r="A24" s="32"/>
      <c r="B24" s="23"/>
      <c r="C24" s="13"/>
      <c r="D24" s="232"/>
      <c r="E24" s="105"/>
      <c r="F24" s="180"/>
      <c r="I24" s="148"/>
      <c r="J24" s="148"/>
      <c r="K24" s="148"/>
    </row>
    <row r="25" spans="1:11" s="3" customFormat="1">
      <c r="A25" s="48"/>
      <c r="B25" s="21"/>
      <c r="C25" s="13"/>
      <c r="D25" s="232"/>
      <c r="E25" s="105"/>
      <c r="F25" s="180"/>
      <c r="I25" s="148"/>
      <c r="J25" s="148"/>
      <c r="K25" s="148"/>
    </row>
    <row r="26" spans="1:11" s="3" customFormat="1">
      <c r="A26" s="32"/>
      <c r="B26" s="23"/>
      <c r="C26" s="13"/>
      <c r="D26" s="232"/>
      <c r="E26" s="105"/>
      <c r="F26" s="180"/>
      <c r="I26" s="148"/>
      <c r="J26" s="148"/>
      <c r="K26" s="148"/>
    </row>
    <row r="27" spans="1:11" s="3" customFormat="1">
      <c r="A27" s="32"/>
      <c r="B27" s="23"/>
      <c r="C27" s="13"/>
      <c r="D27" s="232"/>
      <c r="E27" s="105"/>
      <c r="F27" s="180"/>
      <c r="I27" s="148"/>
      <c r="J27" s="148"/>
      <c r="K27" s="148"/>
    </row>
    <row r="28" spans="1:11" s="3" customFormat="1">
      <c r="A28" s="32"/>
      <c r="B28" s="23"/>
      <c r="C28" s="13"/>
      <c r="D28" s="232"/>
      <c r="E28" s="105"/>
      <c r="F28" s="180"/>
      <c r="I28" s="148"/>
      <c r="J28" s="148"/>
      <c r="K28" s="148"/>
    </row>
    <row r="29" spans="1:11" s="3" customFormat="1">
      <c r="A29" s="32"/>
      <c r="B29" s="23"/>
      <c r="C29" s="13"/>
      <c r="D29" s="232"/>
      <c r="E29" s="105"/>
      <c r="F29" s="180"/>
      <c r="I29" s="148"/>
      <c r="J29" s="148"/>
      <c r="K29" s="148"/>
    </row>
    <row r="30" spans="1:11" s="3" customFormat="1">
      <c r="A30" s="32"/>
      <c r="B30" s="23"/>
      <c r="C30" s="13"/>
      <c r="D30" s="232"/>
      <c r="E30" s="105"/>
      <c r="F30" s="180"/>
      <c r="I30" s="148"/>
      <c r="J30" s="148"/>
      <c r="K30" s="148"/>
    </row>
    <row r="31" spans="1:11" s="5" customFormat="1">
      <c r="A31" s="32"/>
      <c r="B31" s="23"/>
      <c r="C31" s="13"/>
      <c r="D31" s="232"/>
      <c r="E31" s="105"/>
      <c r="F31" s="180">
        <f t="shared" si="0"/>
        <v>0</v>
      </c>
      <c r="I31" s="122"/>
      <c r="J31" s="122"/>
      <c r="K31" s="122"/>
    </row>
    <row r="32" spans="1:11" s="5" customFormat="1">
      <c r="A32" s="32"/>
      <c r="B32" s="23"/>
      <c r="C32" s="13"/>
      <c r="D32" s="232"/>
      <c r="E32" s="105"/>
      <c r="F32" s="180">
        <f t="shared" si="0"/>
        <v>0</v>
      </c>
      <c r="I32" s="122"/>
      <c r="J32" s="122"/>
      <c r="K32" s="122"/>
    </row>
    <row r="33" spans="1:11" s="5" customFormat="1">
      <c r="A33" s="32"/>
      <c r="B33" s="23"/>
      <c r="C33" s="13"/>
      <c r="D33" s="232"/>
      <c r="E33" s="105"/>
      <c r="F33" s="180">
        <f t="shared" si="0"/>
        <v>0</v>
      </c>
      <c r="I33" s="122"/>
      <c r="J33" s="122"/>
      <c r="K33" s="122"/>
    </row>
    <row r="34" spans="1:11" s="5" customFormat="1">
      <c r="A34" s="32"/>
      <c r="B34" s="23"/>
      <c r="C34" s="13"/>
      <c r="D34" s="232"/>
      <c r="E34" s="105"/>
      <c r="F34" s="180">
        <f t="shared" si="0"/>
        <v>0</v>
      </c>
      <c r="I34" s="122"/>
      <c r="J34" s="122"/>
      <c r="K34" s="122"/>
    </row>
    <row r="35" spans="1:11" s="5" customFormat="1">
      <c r="A35" s="32"/>
      <c r="B35" s="23"/>
      <c r="C35" s="13"/>
      <c r="D35" s="232"/>
      <c r="E35" s="105"/>
      <c r="F35" s="180">
        <f t="shared" si="0"/>
        <v>0</v>
      </c>
      <c r="I35" s="122"/>
      <c r="J35" s="122"/>
      <c r="K35" s="122"/>
    </row>
    <row r="36" spans="1:11" s="5" customFormat="1">
      <c r="A36" s="32"/>
      <c r="B36" s="23"/>
      <c r="C36" s="13"/>
      <c r="D36" s="232"/>
      <c r="E36" s="105"/>
      <c r="F36" s="180">
        <f t="shared" si="0"/>
        <v>0</v>
      </c>
      <c r="I36" s="122"/>
      <c r="J36" s="122"/>
      <c r="K36" s="122"/>
    </row>
    <row r="37" spans="1:11" s="5" customFormat="1">
      <c r="A37" s="32"/>
      <c r="B37" s="23"/>
      <c r="C37" s="13"/>
      <c r="D37" s="232"/>
      <c r="E37" s="105"/>
      <c r="F37" s="180">
        <f t="shared" si="0"/>
        <v>0</v>
      </c>
      <c r="I37" s="122"/>
      <c r="J37" s="122"/>
      <c r="K37" s="122"/>
    </row>
    <row r="38" spans="1:11" s="5" customFormat="1">
      <c r="A38" s="32"/>
      <c r="B38" s="23"/>
      <c r="C38" s="13"/>
      <c r="D38" s="232"/>
      <c r="E38" s="105"/>
      <c r="F38" s="180">
        <f t="shared" si="0"/>
        <v>0</v>
      </c>
      <c r="I38" s="122"/>
      <c r="J38" s="122"/>
      <c r="K38" s="122"/>
    </row>
    <row r="39" spans="1:11" s="5" customFormat="1">
      <c r="A39" s="32"/>
      <c r="B39" s="23"/>
      <c r="C39" s="13"/>
      <c r="D39" s="232"/>
      <c r="E39" s="105"/>
      <c r="F39" s="180">
        <f t="shared" si="0"/>
        <v>0</v>
      </c>
      <c r="I39" s="122"/>
      <c r="J39" s="122"/>
      <c r="K39" s="122"/>
    </row>
    <row r="40" spans="1:11" s="5" customFormat="1">
      <c r="A40" s="32"/>
      <c r="B40" s="23"/>
      <c r="C40" s="13"/>
      <c r="D40" s="232"/>
      <c r="E40" s="105"/>
      <c r="F40" s="180">
        <f t="shared" si="0"/>
        <v>0</v>
      </c>
      <c r="I40" s="122"/>
      <c r="J40" s="122"/>
      <c r="K40" s="122"/>
    </row>
    <row r="41" spans="1:11" s="5" customFormat="1">
      <c r="A41" s="32"/>
      <c r="B41" s="23"/>
      <c r="C41" s="13"/>
      <c r="D41" s="232"/>
      <c r="E41" s="105"/>
      <c r="F41" s="180">
        <f t="shared" si="0"/>
        <v>0</v>
      </c>
      <c r="I41" s="122"/>
      <c r="J41" s="122"/>
      <c r="K41" s="122"/>
    </row>
    <row r="42" spans="1:11" s="5" customFormat="1">
      <c r="A42" s="32"/>
      <c r="B42" s="23"/>
      <c r="C42" s="13"/>
      <c r="D42" s="232"/>
      <c r="E42" s="105"/>
      <c r="F42" s="180">
        <f t="shared" si="0"/>
        <v>0</v>
      </c>
      <c r="I42" s="122"/>
      <c r="J42" s="122"/>
      <c r="K42" s="122"/>
    </row>
    <row r="43" spans="1:11" s="5" customFormat="1">
      <c r="A43" s="32"/>
      <c r="B43" s="23"/>
      <c r="C43" s="13"/>
      <c r="D43" s="232"/>
      <c r="E43" s="105"/>
      <c r="F43" s="180">
        <f t="shared" si="0"/>
        <v>0</v>
      </c>
      <c r="I43" s="122"/>
      <c r="J43" s="122"/>
      <c r="K43" s="122"/>
    </row>
    <row r="44" spans="1:11" s="5" customFormat="1">
      <c r="A44" s="32"/>
      <c r="B44" s="23"/>
      <c r="C44" s="13"/>
      <c r="D44" s="232"/>
      <c r="E44" s="105"/>
      <c r="F44" s="180">
        <f t="shared" si="0"/>
        <v>0</v>
      </c>
      <c r="I44" s="122"/>
      <c r="J44" s="122"/>
      <c r="K44" s="122"/>
    </row>
    <row r="45" spans="1:11" s="5" customFormat="1">
      <c r="A45" s="32"/>
      <c r="B45" s="23"/>
      <c r="C45" s="13"/>
      <c r="D45" s="232"/>
      <c r="E45" s="105"/>
      <c r="F45" s="180">
        <f t="shared" si="0"/>
        <v>0</v>
      </c>
      <c r="I45" s="122"/>
      <c r="J45" s="122"/>
      <c r="K45" s="122"/>
    </row>
    <row r="46" spans="1:11" s="5" customFormat="1">
      <c r="A46" s="32"/>
      <c r="B46" s="23"/>
      <c r="C46" s="13"/>
      <c r="D46" s="232"/>
      <c r="E46" s="105"/>
      <c r="F46" s="180">
        <f t="shared" si="0"/>
        <v>0</v>
      </c>
      <c r="I46" s="122"/>
      <c r="J46" s="122"/>
      <c r="K46" s="122"/>
    </row>
    <row r="47" spans="1:11" s="5" customFormat="1">
      <c r="A47" s="32"/>
      <c r="B47" s="23"/>
      <c r="C47" s="13"/>
      <c r="D47" s="232"/>
      <c r="E47" s="105"/>
      <c r="F47" s="180">
        <f t="shared" si="0"/>
        <v>0</v>
      </c>
      <c r="I47" s="122"/>
      <c r="J47" s="122"/>
      <c r="K47" s="122"/>
    </row>
    <row r="48" spans="1:11" s="5" customFormat="1">
      <c r="A48" s="32"/>
      <c r="B48" s="23"/>
      <c r="C48" s="13"/>
      <c r="D48" s="232"/>
      <c r="E48" s="105"/>
      <c r="F48" s="180">
        <f t="shared" si="0"/>
        <v>0</v>
      </c>
      <c r="I48" s="122"/>
      <c r="J48" s="122"/>
      <c r="K48" s="122"/>
    </row>
    <row r="49" spans="1:11" s="5" customFormat="1">
      <c r="A49" s="32"/>
      <c r="B49" s="23"/>
      <c r="C49" s="13"/>
      <c r="D49" s="232"/>
      <c r="E49" s="105"/>
      <c r="F49" s="180">
        <f t="shared" si="0"/>
        <v>0</v>
      </c>
      <c r="I49" s="122"/>
      <c r="J49" s="122"/>
      <c r="K49" s="122"/>
    </row>
    <row r="50" spans="1:11" s="5" customFormat="1">
      <c r="A50" s="32"/>
      <c r="B50" s="23"/>
      <c r="C50" s="13"/>
      <c r="D50" s="232"/>
      <c r="E50" s="105"/>
      <c r="F50" s="180">
        <f t="shared" si="0"/>
        <v>0</v>
      </c>
      <c r="I50" s="122"/>
      <c r="J50" s="122"/>
      <c r="K50" s="122"/>
    </row>
    <row r="51" spans="1:11" s="5" customFormat="1">
      <c r="A51" s="32"/>
      <c r="B51" s="23"/>
      <c r="C51" s="13"/>
      <c r="D51" s="232"/>
      <c r="E51" s="105"/>
      <c r="F51" s="180">
        <f t="shared" si="0"/>
        <v>0</v>
      </c>
      <c r="I51" s="122"/>
      <c r="J51" s="122"/>
      <c r="K51" s="122"/>
    </row>
    <row r="52" spans="1:11" s="5" customFormat="1">
      <c r="A52" s="32"/>
      <c r="B52" s="23"/>
      <c r="C52" s="13"/>
      <c r="D52" s="232"/>
      <c r="E52" s="105"/>
      <c r="F52" s="180">
        <f t="shared" si="0"/>
        <v>0</v>
      </c>
      <c r="I52" s="122"/>
      <c r="J52" s="122"/>
      <c r="K52" s="122"/>
    </row>
    <row r="53" spans="1:11" s="5" customFormat="1">
      <c r="A53" s="32"/>
      <c r="B53" s="23"/>
      <c r="C53" s="13"/>
      <c r="D53" s="232"/>
      <c r="E53" s="105"/>
      <c r="F53" s="180">
        <f t="shared" si="0"/>
        <v>0</v>
      </c>
      <c r="I53" s="122"/>
      <c r="J53" s="122"/>
      <c r="K53" s="122"/>
    </row>
    <row r="54" spans="1:11" s="5" customFormat="1">
      <c r="A54" s="32"/>
      <c r="B54" s="23"/>
      <c r="C54" s="13"/>
      <c r="D54" s="232"/>
      <c r="E54" s="105"/>
      <c r="F54" s="180">
        <f t="shared" si="0"/>
        <v>0</v>
      </c>
      <c r="I54" s="122"/>
      <c r="J54" s="122"/>
      <c r="K54" s="122"/>
    </row>
    <row r="55" spans="1:11" s="5" customFormat="1">
      <c r="A55" s="32"/>
      <c r="B55" s="23"/>
      <c r="C55" s="13"/>
      <c r="D55" s="232"/>
      <c r="E55" s="105"/>
      <c r="F55" s="180"/>
      <c r="I55" s="122"/>
      <c r="J55" s="122"/>
      <c r="K55" s="122"/>
    </row>
    <row r="56" spans="1:11" s="5" customFormat="1">
      <c r="A56" s="32"/>
      <c r="B56" s="23"/>
      <c r="C56" s="13"/>
      <c r="D56" s="232"/>
      <c r="E56" s="105"/>
      <c r="F56" s="180"/>
      <c r="I56" s="122"/>
      <c r="J56" s="122"/>
      <c r="K56" s="122"/>
    </row>
    <row r="57" spans="1:11" s="5" customFormat="1">
      <c r="A57" s="32"/>
      <c r="B57" s="23"/>
      <c r="C57" s="13"/>
      <c r="D57" s="232"/>
      <c r="E57" s="105"/>
      <c r="F57" s="180"/>
      <c r="I57" s="122"/>
      <c r="J57" s="122"/>
      <c r="K57" s="122"/>
    </row>
    <row r="58" spans="1:11" s="5" customFormat="1">
      <c r="A58" s="32"/>
      <c r="B58" s="23"/>
      <c r="C58" s="13"/>
      <c r="D58" s="232"/>
      <c r="E58" s="105"/>
      <c r="F58" s="180"/>
      <c r="I58" s="122"/>
      <c r="J58" s="122"/>
      <c r="K58" s="122"/>
    </row>
    <row r="59" spans="1:11" s="5" customFormat="1">
      <c r="A59" s="32"/>
      <c r="B59" s="23"/>
      <c r="C59" s="13"/>
      <c r="D59" s="232"/>
      <c r="E59" s="105"/>
      <c r="F59" s="180"/>
      <c r="I59" s="122"/>
      <c r="J59" s="122"/>
      <c r="K59" s="122"/>
    </row>
    <row r="60" spans="1:11" s="5" customFormat="1">
      <c r="A60" s="32"/>
      <c r="B60" s="23"/>
      <c r="C60" s="13"/>
      <c r="D60" s="232"/>
      <c r="E60" s="105"/>
      <c r="F60" s="180"/>
      <c r="I60" s="122"/>
      <c r="J60" s="122"/>
      <c r="K60" s="122"/>
    </row>
    <row r="61" spans="1:11" s="5" customFormat="1">
      <c r="A61" s="32"/>
      <c r="B61" s="23"/>
      <c r="C61" s="13"/>
      <c r="D61" s="232"/>
      <c r="E61" s="105"/>
      <c r="F61" s="180"/>
      <c r="I61" s="122"/>
      <c r="J61" s="122"/>
      <c r="K61" s="122"/>
    </row>
    <row r="62" spans="1:11" s="5" customFormat="1">
      <c r="A62" s="32"/>
      <c r="B62" s="23"/>
      <c r="C62" s="13"/>
      <c r="D62" s="232"/>
      <c r="E62" s="105"/>
      <c r="F62" s="180"/>
      <c r="I62" s="122"/>
      <c r="J62" s="122"/>
      <c r="K62" s="122"/>
    </row>
    <row r="63" spans="1:11" s="5" customFormat="1">
      <c r="A63" s="32"/>
      <c r="B63" s="23"/>
      <c r="C63" s="13"/>
      <c r="D63" s="232"/>
      <c r="E63" s="105"/>
      <c r="F63" s="180"/>
      <c r="I63" s="122"/>
      <c r="J63" s="122"/>
      <c r="K63" s="122"/>
    </row>
    <row r="64" spans="1:11" s="5" customFormat="1">
      <c r="A64" s="32"/>
      <c r="B64" s="23"/>
      <c r="C64" s="13"/>
      <c r="D64" s="232"/>
      <c r="E64" s="105"/>
      <c r="F64" s="180"/>
      <c r="I64" s="122"/>
      <c r="J64" s="122"/>
      <c r="K64" s="122"/>
    </row>
    <row r="65" spans="1:11" s="5" customFormat="1">
      <c r="A65" s="32"/>
      <c r="B65" s="23"/>
      <c r="C65" s="13"/>
      <c r="D65" s="232"/>
      <c r="E65" s="105"/>
      <c r="F65" s="180"/>
      <c r="I65" s="122"/>
      <c r="J65" s="122"/>
      <c r="K65" s="122"/>
    </row>
    <row r="66" spans="1:11" s="5" customFormat="1">
      <c r="A66" s="32"/>
      <c r="B66" s="23"/>
      <c r="C66" s="13"/>
      <c r="D66" s="232"/>
      <c r="E66" s="105"/>
      <c r="F66" s="180"/>
      <c r="I66" s="122"/>
      <c r="J66" s="122"/>
      <c r="K66" s="122"/>
    </row>
    <row r="67" spans="1:11" s="5" customFormat="1">
      <c r="A67" s="32"/>
      <c r="B67" s="23"/>
      <c r="C67" s="13"/>
      <c r="D67" s="232"/>
      <c r="E67" s="105"/>
      <c r="F67" s="180"/>
      <c r="I67" s="122"/>
      <c r="J67" s="122"/>
      <c r="K67" s="122"/>
    </row>
    <row r="68" spans="1:11" s="5" customFormat="1">
      <c r="A68" s="32"/>
      <c r="B68" s="23"/>
      <c r="C68" s="13"/>
      <c r="D68" s="232"/>
      <c r="E68" s="105"/>
      <c r="F68" s="180"/>
      <c r="I68" s="122"/>
      <c r="J68" s="122"/>
      <c r="K68" s="122"/>
    </row>
    <row r="69" spans="1:11" s="5" customFormat="1">
      <c r="A69" s="32"/>
      <c r="B69" s="23"/>
      <c r="C69" s="13"/>
      <c r="D69" s="232"/>
      <c r="E69" s="105"/>
      <c r="F69" s="180"/>
      <c r="I69" s="122"/>
      <c r="J69" s="122"/>
      <c r="K69" s="122"/>
    </row>
    <row r="70" spans="1:11" s="5" customFormat="1">
      <c r="A70" s="32"/>
      <c r="B70" s="23"/>
      <c r="C70" s="13"/>
      <c r="D70" s="232"/>
      <c r="E70" s="105"/>
      <c r="F70" s="180"/>
      <c r="I70" s="122"/>
      <c r="J70" s="122"/>
      <c r="K70" s="122"/>
    </row>
    <row r="71" spans="1:11" s="5" customFormat="1">
      <c r="A71" s="32"/>
      <c r="B71" s="23"/>
      <c r="C71" s="13"/>
      <c r="D71" s="232"/>
      <c r="E71" s="105"/>
      <c r="F71" s="180"/>
      <c r="I71" s="122"/>
      <c r="J71" s="122"/>
      <c r="K71" s="122"/>
    </row>
    <row r="72" spans="1:11" s="5" customFormat="1">
      <c r="A72" s="32"/>
      <c r="B72" s="23"/>
      <c r="C72" s="13"/>
      <c r="D72" s="232"/>
      <c r="E72" s="105"/>
      <c r="F72" s="180"/>
      <c r="I72" s="122"/>
      <c r="J72" s="122"/>
      <c r="K72" s="122"/>
    </row>
    <row r="73" spans="1:11" s="5" customFormat="1">
      <c r="A73" s="32"/>
      <c r="B73" s="23"/>
      <c r="C73" s="13"/>
      <c r="D73" s="232"/>
      <c r="E73" s="105"/>
      <c r="F73" s="180"/>
      <c r="I73" s="122"/>
      <c r="J73" s="122"/>
      <c r="K73" s="122"/>
    </row>
    <row r="74" spans="1:11" ht="12" thickBot="1">
      <c r="A74" s="32"/>
      <c r="B74" s="14"/>
      <c r="C74" s="73"/>
      <c r="D74" s="232"/>
      <c r="E74" s="105"/>
      <c r="F74" s="105"/>
    </row>
    <row r="75" spans="1:11" ht="16.5" customHeight="1" thickBot="1">
      <c r="A75" s="79" t="s">
        <v>1672</v>
      </c>
      <c r="B75" s="37"/>
      <c r="C75" s="28"/>
      <c r="D75" s="234"/>
      <c r="E75" s="283"/>
      <c r="F75" s="99">
        <f>SUM(F5:F74)</f>
        <v>0</v>
      </c>
    </row>
    <row r="76" spans="1:11">
      <c r="A76" s="38"/>
      <c r="B76" s="35"/>
      <c r="C76" s="8"/>
      <c r="D76" s="230"/>
      <c r="E76" s="185"/>
      <c r="F76" s="185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08F7C-998B-4277-B70D-F64CE0BFA66C}">
  <sheetPr>
    <pageSetUpPr fitToPage="1"/>
  </sheetPr>
  <dimension ref="A1:K81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244" customWidth="1"/>
    <col min="5" max="5" width="12.73046875" style="215" customWidth="1"/>
    <col min="6" max="6" width="15" style="215" customWidth="1"/>
    <col min="7" max="8" width="9.06640625" style="10"/>
    <col min="9" max="11" width="9.06640625" style="123"/>
    <col min="12" max="248" width="9.06640625" style="10"/>
    <col min="249" max="249" width="6.86328125" style="10" customWidth="1"/>
    <col min="250" max="250" width="38" style="10" customWidth="1"/>
    <col min="251" max="251" width="10.265625" style="10" customWidth="1"/>
    <col min="252" max="252" width="13.73046875" style="10" customWidth="1"/>
    <col min="253" max="253" width="12.265625" style="10" customWidth="1"/>
    <col min="254" max="254" width="15.3984375" style="10" customWidth="1"/>
    <col min="255" max="255" width="13.1328125" style="10" customWidth="1"/>
    <col min="256" max="256" width="14.265625" style="10" customWidth="1"/>
    <col min="257" max="257" width="15.73046875" style="10" customWidth="1"/>
    <col min="258" max="258" width="15.86328125" style="10" customWidth="1"/>
    <col min="259" max="259" width="11.265625" style="10" customWidth="1"/>
    <col min="260" max="504" width="9.06640625" style="10"/>
    <col min="505" max="505" width="6.86328125" style="10" customWidth="1"/>
    <col min="506" max="506" width="38" style="10" customWidth="1"/>
    <col min="507" max="507" width="10.265625" style="10" customWidth="1"/>
    <col min="508" max="508" width="13.73046875" style="10" customWidth="1"/>
    <col min="509" max="509" width="12.265625" style="10" customWidth="1"/>
    <col min="510" max="510" width="15.3984375" style="10" customWidth="1"/>
    <col min="511" max="511" width="13.1328125" style="10" customWidth="1"/>
    <col min="512" max="512" width="14.265625" style="10" customWidth="1"/>
    <col min="513" max="513" width="15.73046875" style="10" customWidth="1"/>
    <col min="514" max="514" width="15.86328125" style="10" customWidth="1"/>
    <col min="515" max="515" width="11.265625" style="10" customWidth="1"/>
    <col min="516" max="760" width="9.06640625" style="10"/>
    <col min="761" max="761" width="6.86328125" style="10" customWidth="1"/>
    <col min="762" max="762" width="38" style="10" customWidth="1"/>
    <col min="763" max="763" width="10.265625" style="10" customWidth="1"/>
    <col min="764" max="764" width="13.73046875" style="10" customWidth="1"/>
    <col min="765" max="765" width="12.265625" style="10" customWidth="1"/>
    <col min="766" max="766" width="15.3984375" style="10" customWidth="1"/>
    <col min="767" max="767" width="13.1328125" style="10" customWidth="1"/>
    <col min="768" max="768" width="14.265625" style="10" customWidth="1"/>
    <col min="769" max="769" width="15.73046875" style="10" customWidth="1"/>
    <col min="770" max="770" width="15.86328125" style="10" customWidth="1"/>
    <col min="771" max="771" width="11.265625" style="10" customWidth="1"/>
    <col min="772" max="1016" width="9.06640625" style="10"/>
    <col min="1017" max="1017" width="6.86328125" style="10" customWidth="1"/>
    <col min="1018" max="1018" width="38" style="10" customWidth="1"/>
    <col min="1019" max="1019" width="10.265625" style="10" customWidth="1"/>
    <col min="1020" max="1020" width="13.73046875" style="10" customWidth="1"/>
    <col min="1021" max="1021" width="12.265625" style="10" customWidth="1"/>
    <col min="1022" max="1022" width="15.3984375" style="10" customWidth="1"/>
    <col min="1023" max="1023" width="13.1328125" style="10" customWidth="1"/>
    <col min="1024" max="1024" width="14.265625" style="10" customWidth="1"/>
    <col min="1025" max="1025" width="15.73046875" style="10" customWidth="1"/>
    <col min="1026" max="1026" width="15.86328125" style="10" customWidth="1"/>
    <col min="1027" max="1027" width="11.265625" style="10" customWidth="1"/>
    <col min="1028" max="1272" width="9.06640625" style="10"/>
    <col min="1273" max="1273" width="6.86328125" style="10" customWidth="1"/>
    <col min="1274" max="1274" width="38" style="10" customWidth="1"/>
    <col min="1275" max="1275" width="10.265625" style="10" customWidth="1"/>
    <col min="1276" max="1276" width="13.73046875" style="10" customWidth="1"/>
    <col min="1277" max="1277" width="12.265625" style="10" customWidth="1"/>
    <col min="1278" max="1278" width="15.3984375" style="10" customWidth="1"/>
    <col min="1279" max="1279" width="13.1328125" style="10" customWidth="1"/>
    <col min="1280" max="1280" width="14.265625" style="10" customWidth="1"/>
    <col min="1281" max="1281" width="15.73046875" style="10" customWidth="1"/>
    <col min="1282" max="1282" width="15.86328125" style="10" customWidth="1"/>
    <col min="1283" max="1283" width="11.265625" style="10" customWidth="1"/>
    <col min="1284" max="1528" width="9.06640625" style="10"/>
    <col min="1529" max="1529" width="6.86328125" style="10" customWidth="1"/>
    <col min="1530" max="1530" width="38" style="10" customWidth="1"/>
    <col min="1531" max="1531" width="10.265625" style="10" customWidth="1"/>
    <col min="1532" max="1532" width="13.73046875" style="10" customWidth="1"/>
    <col min="1533" max="1533" width="12.265625" style="10" customWidth="1"/>
    <col min="1534" max="1534" width="15.3984375" style="10" customWidth="1"/>
    <col min="1535" max="1535" width="13.1328125" style="10" customWidth="1"/>
    <col min="1536" max="1536" width="14.265625" style="10" customWidth="1"/>
    <col min="1537" max="1537" width="15.73046875" style="10" customWidth="1"/>
    <col min="1538" max="1538" width="15.86328125" style="10" customWidth="1"/>
    <col min="1539" max="1539" width="11.265625" style="10" customWidth="1"/>
    <col min="1540" max="1784" width="9.06640625" style="10"/>
    <col min="1785" max="1785" width="6.86328125" style="10" customWidth="1"/>
    <col min="1786" max="1786" width="38" style="10" customWidth="1"/>
    <col min="1787" max="1787" width="10.265625" style="10" customWidth="1"/>
    <col min="1788" max="1788" width="13.73046875" style="10" customWidth="1"/>
    <col min="1789" max="1789" width="12.265625" style="10" customWidth="1"/>
    <col min="1790" max="1790" width="15.3984375" style="10" customWidth="1"/>
    <col min="1791" max="1791" width="13.1328125" style="10" customWidth="1"/>
    <col min="1792" max="1792" width="14.265625" style="10" customWidth="1"/>
    <col min="1793" max="1793" width="15.73046875" style="10" customWidth="1"/>
    <col min="1794" max="1794" width="15.86328125" style="10" customWidth="1"/>
    <col min="1795" max="1795" width="11.265625" style="10" customWidth="1"/>
    <col min="1796" max="2040" width="9.06640625" style="10"/>
    <col min="2041" max="2041" width="6.86328125" style="10" customWidth="1"/>
    <col min="2042" max="2042" width="38" style="10" customWidth="1"/>
    <col min="2043" max="2043" width="10.265625" style="10" customWidth="1"/>
    <col min="2044" max="2044" width="13.73046875" style="10" customWidth="1"/>
    <col min="2045" max="2045" width="12.265625" style="10" customWidth="1"/>
    <col min="2046" max="2046" width="15.3984375" style="10" customWidth="1"/>
    <col min="2047" max="2047" width="13.1328125" style="10" customWidth="1"/>
    <col min="2048" max="2048" width="14.265625" style="10" customWidth="1"/>
    <col min="2049" max="2049" width="15.73046875" style="10" customWidth="1"/>
    <col min="2050" max="2050" width="15.86328125" style="10" customWidth="1"/>
    <col min="2051" max="2051" width="11.265625" style="10" customWidth="1"/>
    <col min="2052" max="2296" width="9.06640625" style="10"/>
    <col min="2297" max="2297" width="6.86328125" style="10" customWidth="1"/>
    <col min="2298" max="2298" width="38" style="10" customWidth="1"/>
    <col min="2299" max="2299" width="10.265625" style="10" customWidth="1"/>
    <col min="2300" max="2300" width="13.73046875" style="10" customWidth="1"/>
    <col min="2301" max="2301" width="12.265625" style="10" customWidth="1"/>
    <col min="2302" max="2302" width="15.3984375" style="10" customWidth="1"/>
    <col min="2303" max="2303" width="13.1328125" style="10" customWidth="1"/>
    <col min="2304" max="2304" width="14.265625" style="10" customWidth="1"/>
    <col min="2305" max="2305" width="15.73046875" style="10" customWidth="1"/>
    <col min="2306" max="2306" width="15.86328125" style="10" customWidth="1"/>
    <col min="2307" max="2307" width="11.265625" style="10" customWidth="1"/>
    <col min="2308" max="2552" width="9.06640625" style="10"/>
    <col min="2553" max="2553" width="6.86328125" style="10" customWidth="1"/>
    <col min="2554" max="2554" width="38" style="10" customWidth="1"/>
    <col min="2555" max="2555" width="10.265625" style="10" customWidth="1"/>
    <col min="2556" max="2556" width="13.73046875" style="10" customWidth="1"/>
    <col min="2557" max="2557" width="12.265625" style="10" customWidth="1"/>
    <col min="2558" max="2558" width="15.3984375" style="10" customWidth="1"/>
    <col min="2559" max="2559" width="13.1328125" style="10" customWidth="1"/>
    <col min="2560" max="2560" width="14.265625" style="10" customWidth="1"/>
    <col min="2561" max="2561" width="15.73046875" style="10" customWidth="1"/>
    <col min="2562" max="2562" width="15.86328125" style="10" customWidth="1"/>
    <col min="2563" max="2563" width="11.265625" style="10" customWidth="1"/>
    <col min="2564" max="2808" width="9.06640625" style="10"/>
    <col min="2809" max="2809" width="6.86328125" style="10" customWidth="1"/>
    <col min="2810" max="2810" width="38" style="10" customWidth="1"/>
    <col min="2811" max="2811" width="10.265625" style="10" customWidth="1"/>
    <col min="2812" max="2812" width="13.73046875" style="10" customWidth="1"/>
    <col min="2813" max="2813" width="12.265625" style="10" customWidth="1"/>
    <col min="2814" max="2814" width="15.3984375" style="10" customWidth="1"/>
    <col min="2815" max="2815" width="13.1328125" style="10" customWidth="1"/>
    <col min="2816" max="2816" width="14.265625" style="10" customWidth="1"/>
    <col min="2817" max="2817" width="15.73046875" style="10" customWidth="1"/>
    <col min="2818" max="2818" width="15.86328125" style="10" customWidth="1"/>
    <col min="2819" max="2819" width="11.265625" style="10" customWidth="1"/>
    <col min="2820" max="3064" width="9.06640625" style="10"/>
    <col min="3065" max="3065" width="6.86328125" style="10" customWidth="1"/>
    <col min="3066" max="3066" width="38" style="10" customWidth="1"/>
    <col min="3067" max="3067" width="10.265625" style="10" customWidth="1"/>
    <col min="3068" max="3068" width="13.73046875" style="10" customWidth="1"/>
    <col min="3069" max="3069" width="12.265625" style="10" customWidth="1"/>
    <col min="3070" max="3070" width="15.3984375" style="10" customWidth="1"/>
    <col min="3071" max="3071" width="13.1328125" style="10" customWidth="1"/>
    <col min="3072" max="3072" width="14.265625" style="10" customWidth="1"/>
    <col min="3073" max="3073" width="15.73046875" style="10" customWidth="1"/>
    <col min="3074" max="3074" width="15.86328125" style="10" customWidth="1"/>
    <col min="3075" max="3075" width="11.265625" style="10" customWidth="1"/>
    <col min="3076" max="3320" width="9.06640625" style="10"/>
    <col min="3321" max="3321" width="6.86328125" style="10" customWidth="1"/>
    <col min="3322" max="3322" width="38" style="10" customWidth="1"/>
    <col min="3323" max="3323" width="10.265625" style="10" customWidth="1"/>
    <col min="3324" max="3324" width="13.73046875" style="10" customWidth="1"/>
    <col min="3325" max="3325" width="12.265625" style="10" customWidth="1"/>
    <col min="3326" max="3326" width="15.3984375" style="10" customWidth="1"/>
    <col min="3327" max="3327" width="13.1328125" style="10" customWidth="1"/>
    <col min="3328" max="3328" width="14.265625" style="10" customWidth="1"/>
    <col min="3329" max="3329" width="15.73046875" style="10" customWidth="1"/>
    <col min="3330" max="3330" width="15.86328125" style="10" customWidth="1"/>
    <col min="3331" max="3331" width="11.265625" style="10" customWidth="1"/>
    <col min="3332" max="3576" width="9.06640625" style="10"/>
    <col min="3577" max="3577" width="6.86328125" style="10" customWidth="1"/>
    <col min="3578" max="3578" width="38" style="10" customWidth="1"/>
    <col min="3579" max="3579" width="10.265625" style="10" customWidth="1"/>
    <col min="3580" max="3580" width="13.73046875" style="10" customWidth="1"/>
    <col min="3581" max="3581" width="12.265625" style="10" customWidth="1"/>
    <col min="3582" max="3582" width="15.3984375" style="10" customWidth="1"/>
    <col min="3583" max="3583" width="13.1328125" style="10" customWidth="1"/>
    <col min="3584" max="3584" width="14.265625" style="10" customWidth="1"/>
    <col min="3585" max="3585" width="15.73046875" style="10" customWidth="1"/>
    <col min="3586" max="3586" width="15.86328125" style="10" customWidth="1"/>
    <col min="3587" max="3587" width="11.265625" style="10" customWidth="1"/>
    <col min="3588" max="3832" width="9.06640625" style="10"/>
    <col min="3833" max="3833" width="6.86328125" style="10" customWidth="1"/>
    <col min="3834" max="3834" width="38" style="10" customWidth="1"/>
    <col min="3835" max="3835" width="10.265625" style="10" customWidth="1"/>
    <col min="3836" max="3836" width="13.73046875" style="10" customWidth="1"/>
    <col min="3837" max="3837" width="12.265625" style="10" customWidth="1"/>
    <col min="3838" max="3838" width="15.3984375" style="10" customWidth="1"/>
    <col min="3839" max="3839" width="13.1328125" style="10" customWidth="1"/>
    <col min="3840" max="3840" width="14.265625" style="10" customWidth="1"/>
    <col min="3841" max="3841" width="15.73046875" style="10" customWidth="1"/>
    <col min="3842" max="3842" width="15.86328125" style="10" customWidth="1"/>
    <col min="3843" max="3843" width="11.265625" style="10" customWidth="1"/>
    <col min="3844" max="4088" width="9.06640625" style="10"/>
    <col min="4089" max="4089" width="6.86328125" style="10" customWidth="1"/>
    <col min="4090" max="4090" width="38" style="10" customWidth="1"/>
    <col min="4091" max="4091" width="10.265625" style="10" customWidth="1"/>
    <col min="4092" max="4092" width="13.73046875" style="10" customWidth="1"/>
    <col min="4093" max="4093" width="12.265625" style="10" customWidth="1"/>
    <col min="4094" max="4094" width="15.3984375" style="10" customWidth="1"/>
    <col min="4095" max="4095" width="13.1328125" style="10" customWidth="1"/>
    <col min="4096" max="4096" width="14.265625" style="10" customWidth="1"/>
    <col min="4097" max="4097" width="15.73046875" style="10" customWidth="1"/>
    <col min="4098" max="4098" width="15.86328125" style="10" customWidth="1"/>
    <col min="4099" max="4099" width="11.265625" style="10" customWidth="1"/>
    <col min="4100" max="4344" width="9.06640625" style="10"/>
    <col min="4345" max="4345" width="6.86328125" style="10" customWidth="1"/>
    <col min="4346" max="4346" width="38" style="10" customWidth="1"/>
    <col min="4347" max="4347" width="10.265625" style="10" customWidth="1"/>
    <col min="4348" max="4348" width="13.73046875" style="10" customWidth="1"/>
    <col min="4349" max="4349" width="12.265625" style="10" customWidth="1"/>
    <col min="4350" max="4350" width="15.3984375" style="10" customWidth="1"/>
    <col min="4351" max="4351" width="13.1328125" style="10" customWidth="1"/>
    <col min="4352" max="4352" width="14.265625" style="10" customWidth="1"/>
    <col min="4353" max="4353" width="15.73046875" style="10" customWidth="1"/>
    <col min="4354" max="4354" width="15.86328125" style="10" customWidth="1"/>
    <col min="4355" max="4355" width="11.265625" style="10" customWidth="1"/>
    <col min="4356" max="4600" width="9.06640625" style="10"/>
    <col min="4601" max="4601" width="6.86328125" style="10" customWidth="1"/>
    <col min="4602" max="4602" width="38" style="10" customWidth="1"/>
    <col min="4603" max="4603" width="10.265625" style="10" customWidth="1"/>
    <col min="4604" max="4604" width="13.73046875" style="10" customWidth="1"/>
    <col min="4605" max="4605" width="12.265625" style="10" customWidth="1"/>
    <col min="4606" max="4606" width="15.3984375" style="10" customWidth="1"/>
    <col min="4607" max="4607" width="13.1328125" style="10" customWidth="1"/>
    <col min="4608" max="4608" width="14.265625" style="10" customWidth="1"/>
    <col min="4609" max="4609" width="15.73046875" style="10" customWidth="1"/>
    <col min="4610" max="4610" width="15.86328125" style="10" customWidth="1"/>
    <col min="4611" max="4611" width="11.265625" style="10" customWidth="1"/>
    <col min="4612" max="4856" width="9.06640625" style="10"/>
    <col min="4857" max="4857" width="6.86328125" style="10" customWidth="1"/>
    <col min="4858" max="4858" width="38" style="10" customWidth="1"/>
    <col min="4859" max="4859" width="10.265625" style="10" customWidth="1"/>
    <col min="4860" max="4860" width="13.73046875" style="10" customWidth="1"/>
    <col min="4861" max="4861" width="12.265625" style="10" customWidth="1"/>
    <col min="4862" max="4862" width="15.3984375" style="10" customWidth="1"/>
    <col min="4863" max="4863" width="13.1328125" style="10" customWidth="1"/>
    <col min="4864" max="4864" width="14.265625" style="10" customWidth="1"/>
    <col min="4865" max="4865" width="15.73046875" style="10" customWidth="1"/>
    <col min="4866" max="4866" width="15.86328125" style="10" customWidth="1"/>
    <col min="4867" max="4867" width="11.265625" style="10" customWidth="1"/>
    <col min="4868" max="5112" width="9.06640625" style="10"/>
    <col min="5113" max="5113" width="6.86328125" style="10" customWidth="1"/>
    <col min="5114" max="5114" width="38" style="10" customWidth="1"/>
    <col min="5115" max="5115" width="10.265625" style="10" customWidth="1"/>
    <col min="5116" max="5116" width="13.73046875" style="10" customWidth="1"/>
    <col min="5117" max="5117" width="12.265625" style="10" customWidth="1"/>
    <col min="5118" max="5118" width="15.3984375" style="10" customWidth="1"/>
    <col min="5119" max="5119" width="13.1328125" style="10" customWidth="1"/>
    <col min="5120" max="5120" width="14.265625" style="10" customWidth="1"/>
    <col min="5121" max="5121" width="15.73046875" style="10" customWidth="1"/>
    <col min="5122" max="5122" width="15.86328125" style="10" customWidth="1"/>
    <col min="5123" max="5123" width="11.265625" style="10" customWidth="1"/>
    <col min="5124" max="5368" width="9.06640625" style="10"/>
    <col min="5369" max="5369" width="6.86328125" style="10" customWidth="1"/>
    <col min="5370" max="5370" width="38" style="10" customWidth="1"/>
    <col min="5371" max="5371" width="10.265625" style="10" customWidth="1"/>
    <col min="5372" max="5372" width="13.73046875" style="10" customWidth="1"/>
    <col min="5373" max="5373" width="12.265625" style="10" customWidth="1"/>
    <col min="5374" max="5374" width="15.3984375" style="10" customWidth="1"/>
    <col min="5375" max="5375" width="13.1328125" style="10" customWidth="1"/>
    <col min="5376" max="5376" width="14.265625" style="10" customWidth="1"/>
    <col min="5377" max="5377" width="15.73046875" style="10" customWidth="1"/>
    <col min="5378" max="5378" width="15.86328125" style="10" customWidth="1"/>
    <col min="5379" max="5379" width="11.265625" style="10" customWidth="1"/>
    <col min="5380" max="5624" width="9.06640625" style="10"/>
    <col min="5625" max="5625" width="6.86328125" style="10" customWidth="1"/>
    <col min="5626" max="5626" width="38" style="10" customWidth="1"/>
    <col min="5627" max="5627" width="10.265625" style="10" customWidth="1"/>
    <col min="5628" max="5628" width="13.73046875" style="10" customWidth="1"/>
    <col min="5629" max="5629" width="12.265625" style="10" customWidth="1"/>
    <col min="5630" max="5630" width="15.3984375" style="10" customWidth="1"/>
    <col min="5631" max="5631" width="13.1328125" style="10" customWidth="1"/>
    <col min="5632" max="5632" width="14.265625" style="10" customWidth="1"/>
    <col min="5633" max="5633" width="15.73046875" style="10" customWidth="1"/>
    <col min="5634" max="5634" width="15.86328125" style="10" customWidth="1"/>
    <col min="5635" max="5635" width="11.265625" style="10" customWidth="1"/>
    <col min="5636" max="5880" width="9.06640625" style="10"/>
    <col min="5881" max="5881" width="6.86328125" style="10" customWidth="1"/>
    <col min="5882" max="5882" width="38" style="10" customWidth="1"/>
    <col min="5883" max="5883" width="10.265625" style="10" customWidth="1"/>
    <col min="5884" max="5884" width="13.73046875" style="10" customWidth="1"/>
    <col min="5885" max="5885" width="12.265625" style="10" customWidth="1"/>
    <col min="5886" max="5886" width="15.3984375" style="10" customWidth="1"/>
    <col min="5887" max="5887" width="13.1328125" style="10" customWidth="1"/>
    <col min="5888" max="5888" width="14.265625" style="10" customWidth="1"/>
    <col min="5889" max="5889" width="15.73046875" style="10" customWidth="1"/>
    <col min="5890" max="5890" width="15.86328125" style="10" customWidth="1"/>
    <col min="5891" max="5891" width="11.265625" style="10" customWidth="1"/>
    <col min="5892" max="6136" width="9.06640625" style="10"/>
    <col min="6137" max="6137" width="6.86328125" style="10" customWidth="1"/>
    <col min="6138" max="6138" width="38" style="10" customWidth="1"/>
    <col min="6139" max="6139" width="10.265625" style="10" customWidth="1"/>
    <col min="6140" max="6140" width="13.73046875" style="10" customWidth="1"/>
    <col min="6141" max="6141" width="12.265625" style="10" customWidth="1"/>
    <col min="6142" max="6142" width="15.3984375" style="10" customWidth="1"/>
    <col min="6143" max="6143" width="13.1328125" style="10" customWidth="1"/>
    <col min="6144" max="6144" width="14.265625" style="10" customWidth="1"/>
    <col min="6145" max="6145" width="15.73046875" style="10" customWidth="1"/>
    <col min="6146" max="6146" width="15.86328125" style="10" customWidth="1"/>
    <col min="6147" max="6147" width="11.265625" style="10" customWidth="1"/>
    <col min="6148" max="6392" width="9.06640625" style="10"/>
    <col min="6393" max="6393" width="6.86328125" style="10" customWidth="1"/>
    <col min="6394" max="6394" width="38" style="10" customWidth="1"/>
    <col min="6395" max="6395" width="10.265625" style="10" customWidth="1"/>
    <col min="6396" max="6396" width="13.73046875" style="10" customWidth="1"/>
    <col min="6397" max="6397" width="12.265625" style="10" customWidth="1"/>
    <col min="6398" max="6398" width="15.3984375" style="10" customWidth="1"/>
    <col min="6399" max="6399" width="13.1328125" style="10" customWidth="1"/>
    <col min="6400" max="6400" width="14.265625" style="10" customWidth="1"/>
    <col min="6401" max="6401" width="15.73046875" style="10" customWidth="1"/>
    <col min="6402" max="6402" width="15.86328125" style="10" customWidth="1"/>
    <col min="6403" max="6403" width="11.265625" style="10" customWidth="1"/>
    <col min="6404" max="6648" width="9.06640625" style="10"/>
    <col min="6649" max="6649" width="6.86328125" style="10" customWidth="1"/>
    <col min="6650" max="6650" width="38" style="10" customWidth="1"/>
    <col min="6651" max="6651" width="10.265625" style="10" customWidth="1"/>
    <col min="6652" max="6652" width="13.73046875" style="10" customWidth="1"/>
    <col min="6653" max="6653" width="12.265625" style="10" customWidth="1"/>
    <col min="6654" max="6654" width="15.3984375" style="10" customWidth="1"/>
    <col min="6655" max="6655" width="13.1328125" style="10" customWidth="1"/>
    <col min="6656" max="6656" width="14.265625" style="10" customWidth="1"/>
    <col min="6657" max="6657" width="15.73046875" style="10" customWidth="1"/>
    <col min="6658" max="6658" width="15.86328125" style="10" customWidth="1"/>
    <col min="6659" max="6659" width="11.265625" style="10" customWidth="1"/>
    <col min="6660" max="6904" width="9.06640625" style="10"/>
    <col min="6905" max="6905" width="6.86328125" style="10" customWidth="1"/>
    <col min="6906" max="6906" width="38" style="10" customWidth="1"/>
    <col min="6907" max="6907" width="10.265625" style="10" customWidth="1"/>
    <col min="6908" max="6908" width="13.73046875" style="10" customWidth="1"/>
    <col min="6909" max="6909" width="12.265625" style="10" customWidth="1"/>
    <col min="6910" max="6910" width="15.3984375" style="10" customWidth="1"/>
    <col min="6911" max="6911" width="13.1328125" style="10" customWidth="1"/>
    <col min="6912" max="6912" width="14.265625" style="10" customWidth="1"/>
    <col min="6913" max="6913" width="15.73046875" style="10" customWidth="1"/>
    <col min="6914" max="6914" width="15.86328125" style="10" customWidth="1"/>
    <col min="6915" max="6915" width="11.265625" style="10" customWidth="1"/>
    <col min="6916" max="7160" width="9.06640625" style="10"/>
    <col min="7161" max="7161" width="6.86328125" style="10" customWidth="1"/>
    <col min="7162" max="7162" width="38" style="10" customWidth="1"/>
    <col min="7163" max="7163" width="10.265625" style="10" customWidth="1"/>
    <col min="7164" max="7164" width="13.73046875" style="10" customWidth="1"/>
    <col min="7165" max="7165" width="12.265625" style="10" customWidth="1"/>
    <col min="7166" max="7166" width="15.3984375" style="10" customWidth="1"/>
    <col min="7167" max="7167" width="13.1328125" style="10" customWidth="1"/>
    <col min="7168" max="7168" width="14.265625" style="10" customWidth="1"/>
    <col min="7169" max="7169" width="15.73046875" style="10" customWidth="1"/>
    <col min="7170" max="7170" width="15.86328125" style="10" customWidth="1"/>
    <col min="7171" max="7171" width="11.265625" style="10" customWidth="1"/>
    <col min="7172" max="7416" width="9.06640625" style="10"/>
    <col min="7417" max="7417" width="6.86328125" style="10" customWidth="1"/>
    <col min="7418" max="7418" width="38" style="10" customWidth="1"/>
    <col min="7419" max="7419" width="10.265625" style="10" customWidth="1"/>
    <col min="7420" max="7420" width="13.73046875" style="10" customWidth="1"/>
    <col min="7421" max="7421" width="12.265625" style="10" customWidth="1"/>
    <col min="7422" max="7422" width="15.3984375" style="10" customWidth="1"/>
    <col min="7423" max="7423" width="13.1328125" style="10" customWidth="1"/>
    <col min="7424" max="7424" width="14.265625" style="10" customWidth="1"/>
    <col min="7425" max="7425" width="15.73046875" style="10" customWidth="1"/>
    <col min="7426" max="7426" width="15.86328125" style="10" customWidth="1"/>
    <col min="7427" max="7427" width="11.265625" style="10" customWidth="1"/>
    <col min="7428" max="7672" width="9.06640625" style="10"/>
    <col min="7673" max="7673" width="6.86328125" style="10" customWidth="1"/>
    <col min="7674" max="7674" width="38" style="10" customWidth="1"/>
    <col min="7675" max="7675" width="10.265625" style="10" customWidth="1"/>
    <col min="7676" max="7676" width="13.73046875" style="10" customWidth="1"/>
    <col min="7677" max="7677" width="12.265625" style="10" customWidth="1"/>
    <col min="7678" max="7678" width="15.3984375" style="10" customWidth="1"/>
    <col min="7679" max="7679" width="13.1328125" style="10" customWidth="1"/>
    <col min="7680" max="7680" width="14.265625" style="10" customWidth="1"/>
    <col min="7681" max="7681" width="15.73046875" style="10" customWidth="1"/>
    <col min="7682" max="7682" width="15.86328125" style="10" customWidth="1"/>
    <col min="7683" max="7683" width="11.265625" style="10" customWidth="1"/>
    <col min="7684" max="7928" width="9.06640625" style="10"/>
    <col min="7929" max="7929" width="6.86328125" style="10" customWidth="1"/>
    <col min="7930" max="7930" width="38" style="10" customWidth="1"/>
    <col min="7931" max="7931" width="10.265625" style="10" customWidth="1"/>
    <col min="7932" max="7932" width="13.73046875" style="10" customWidth="1"/>
    <col min="7933" max="7933" width="12.265625" style="10" customWidth="1"/>
    <col min="7934" max="7934" width="15.3984375" style="10" customWidth="1"/>
    <col min="7935" max="7935" width="13.1328125" style="10" customWidth="1"/>
    <col min="7936" max="7936" width="14.265625" style="10" customWidth="1"/>
    <col min="7937" max="7937" width="15.73046875" style="10" customWidth="1"/>
    <col min="7938" max="7938" width="15.86328125" style="10" customWidth="1"/>
    <col min="7939" max="7939" width="11.265625" style="10" customWidth="1"/>
    <col min="7940" max="8184" width="9.06640625" style="10"/>
    <col min="8185" max="8185" width="6.86328125" style="10" customWidth="1"/>
    <col min="8186" max="8186" width="38" style="10" customWidth="1"/>
    <col min="8187" max="8187" width="10.265625" style="10" customWidth="1"/>
    <col min="8188" max="8188" width="13.73046875" style="10" customWidth="1"/>
    <col min="8189" max="8189" width="12.265625" style="10" customWidth="1"/>
    <col min="8190" max="8190" width="15.3984375" style="10" customWidth="1"/>
    <col min="8191" max="8191" width="13.1328125" style="10" customWidth="1"/>
    <col min="8192" max="8192" width="14.265625" style="10" customWidth="1"/>
    <col min="8193" max="8193" width="15.73046875" style="10" customWidth="1"/>
    <col min="8194" max="8194" width="15.86328125" style="10" customWidth="1"/>
    <col min="8195" max="8195" width="11.265625" style="10" customWidth="1"/>
    <col min="8196" max="8440" width="9.06640625" style="10"/>
    <col min="8441" max="8441" width="6.86328125" style="10" customWidth="1"/>
    <col min="8442" max="8442" width="38" style="10" customWidth="1"/>
    <col min="8443" max="8443" width="10.265625" style="10" customWidth="1"/>
    <col min="8444" max="8444" width="13.73046875" style="10" customWidth="1"/>
    <col min="8445" max="8445" width="12.265625" style="10" customWidth="1"/>
    <col min="8446" max="8446" width="15.3984375" style="10" customWidth="1"/>
    <col min="8447" max="8447" width="13.1328125" style="10" customWidth="1"/>
    <col min="8448" max="8448" width="14.265625" style="10" customWidth="1"/>
    <col min="8449" max="8449" width="15.73046875" style="10" customWidth="1"/>
    <col min="8450" max="8450" width="15.86328125" style="10" customWidth="1"/>
    <col min="8451" max="8451" width="11.265625" style="10" customWidth="1"/>
    <col min="8452" max="8696" width="9.06640625" style="10"/>
    <col min="8697" max="8697" width="6.86328125" style="10" customWidth="1"/>
    <col min="8698" max="8698" width="38" style="10" customWidth="1"/>
    <col min="8699" max="8699" width="10.265625" style="10" customWidth="1"/>
    <col min="8700" max="8700" width="13.73046875" style="10" customWidth="1"/>
    <col min="8701" max="8701" width="12.265625" style="10" customWidth="1"/>
    <col min="8702" max="8702" width="15.3984375" style="10" customWidth="1"/>
    <col min="8703" max="8703" width="13.1328125" style="10" customWidth="1"/>
    <col min="8704" max="8704" width="14.265625" style="10" customWidth="1"/>
    <col min="8705" max="8705" width="15.73046875" style="10" customWidth="1"/>
    <col min="8706" max="8706" width="15.86328125" style="10" customWidth="1"/>
    <col min="8707" max="8707" width="11.265625" style="10" customWidth="1"/>
    <col min="8708" max="8952" width="9.06640625" style="10"/>
    <col min="8953" max="8953" width="6.86328125" style="10" customWidth="1"/>
    <col min="8954" max="8954" width="38" style="10" customWidth="1"/>
    <col min="8955" max="8955" width="10.265625" style="10" customWidth="1"/>
    <col min="8956" max="8956" width="13.73046875" style="10" customWidth="1"/>
    <col min="8957" max="8957" width="12.265625" style="10" customWidth="1"/>
    <col min="8958" max="8958" width="15.3984375" style="10" customWidth="1"/>
    <col min="8959" max="8959" width="13.1328125" style="10" customWidth="1"/>
    <col min="8960" max="8960" width="14.265625" style="10" customWidth="1"/>
    <col min="8961" max="8961" width="15.73046875" style="10" customWidth="1"/>
    <col min="8962" max="8962" width="15.86328125" style="10" customWidth="1"/>
    <col min="8963" max="8963" width="11.265625" style="10" customWidth="1"/>
    <col min="8964" max="9208" width="9.06640625" style="10"/>
    <col min="9209" max="9209" width="6.86328125" style="10" customWidth="1"/>
    <col min="9210" max="9210" width="38" style="10" customWidth="1"/>
    <col min="9211" max="9211" width="10.265625" style="10" customWidth="1"/>
    <col min="9212" max="9212" width="13.73046875" style="10" customWidth="1"/>
    <col min="9213" max="9213" width="12.265625" style="10" customWidth="1"/>
    <col min="9214" max="9214" width="15.3984375" style="10" customWidth="1"/>
    <col min="9215" max="9215" width="13.1328125" style="10" customWidth="1"/>
    <col min="9216" max="9216" width="14.265625" style="10" customWidth="1"/>
    <col min="9217" max="9217" width="15.73046875" style="10" customWidth="1"/>
    <col min="9218" max="9218" width="15.86328125" style="10" customWidth="1"/>
    <col min="9219" max="9219" width="11.265625" style="10" customWidth="1"/>
    <col min="9220" max="9464" width="9.06640625" style="10"/>
    <col min="9465" max="9465" width="6.86328125" style="10" customWidth="1"/>
    <col min="9466" max="9466" width="38" style="10" customWidth="1"/>
    <col min="9467" max="9467" width="10.265625" style="10" customWidth="1"/>
    <col min="9468" max="9468" width="13.73046875" style="10" customWidth="1"/>
    <col min="9469" max="9469" width="12.265625" style="10" customWidth="1"/>
    <col min="9470" max="9470" width="15.3984375" style="10" customWidth="1"/>
    <col min="9471" max="9471" width="13.1328125" style="10" customWidth="1"/>
    <col min="9472" max="9472" width="14.265625" style="10" customWidth="1"/>
    <col min="9473" max="9473" width="15.73046875" style="10" customWidth="1"/>
    <col min="9474" max="9474" width="15.86328125" style="10" customWidth="1"/>
    <col min="9475" max="9475" width="11.265625" style="10" customWidth="1"/>
    <col min="9476" max="9720" width="9.06640625" style="10"/>
    <col min="9721" max="9721" width="6.86328125" style="10" customWidth="1"/>
    <col min="9722" max="9722" width="38" style="10" customWidth="1"/>
    <col min="9723" max="9723" width="10.265625" style="10" customWidth="1"/>
    <col min="9724" max="9724" width="13.73046875" style="10" customWidth="1"/>
    <col min="9725" max="9725" width="12.265625" style="10" customWidth="1"/>
    <col min="9726" max="9726" width="15.3984375" style="10" customWidth="1"/>
    <col min="9727" max="9727" width="13.1328125" style="10" customWidth="1"/>
    <col min="9728" max="9728" width="14.265625" style="10" customWidth="1"/>
    <col min="9729" max="9729" width="15.73046875" style="10" customWidth="1"/>
    <col min="9730" max="9730" width="15.86328125" style="10" customWidth="1"/>
    <col min="9731" max="9731" width="11.265625" style="10" customWidth="1"/>
    <col min="9732" max="9976" width="9.06640625" style="10"/>
    <col min="9977" max="9977" width="6.86328125" style="10" customWidth="1"/>
    <col min="9978" max="9978" width="38" style="10" customWidth="1"/>
    <col min="9979" max="9979" width="10.265625" style="10" customWidth="1"/>
    <col min="9980" max="9980" width="13.73046875" style="10" customWidth="1"/>
    <col min="9981" max="9981" width="12.265625" style="10" customWidth="1"/>
    <col min="9982" max="9982" width="15.3984375" style="10" customWidth="1"/>
    <col min="9983" max="9983" width="13.1328125" style="10" customWidth="1"/>
    <col min="9984" max="9984" width="14.265625" style="10" customWidth="1"/>
    <col min="9985" max="9985" width="15.73046875" style="10" customWidth="1"/>
    <col min="9986" max="9986" width="15.86328125" style="10" customWidth="1"/>
    <col min="9987" max="9987" width="11.265625" style="10" customWidth="1"/>
    <col min="9988" max="10232" width="9.06640625" style="10"/>
    <col min="10233" max="10233" width="6.86328125" style="10" customWidth="1"/>
    <col min="10234" max="10234" width="38" style="10" customWidth="1"/>
    <col min="10235" max="10235" width="10.265625" style="10" customWidth="1"/>
    <col min="10236" max="10236" width="13.73046875" style="10" customWidth="1"/>
    <col min="10237" max="10237" width="12.265625" style="10" customWidth="1"/>
    <col min="10238" max="10238" width="15.3984375" style="10" customWidth="1"/>
    <col min="10239" max="10239" width="13.1328125" style="10" customWidth="1"/>
    <col min="10240" max="10240" width="14.265625" style="10" customWidth="1"/>
    <col min="10241" max="10241" width="15.73046875" style="10" customWidth="1"/>
    <col min="10242" max="10242" width="15.86328125" style="10" customWidth="1"/>
    <col min="10243" max="10243" width="11.265625" style="10" customWidth="1"/>
    <col min="10244" max="10488" width="9.06640625" style="10"/>
    <col min="10489" max="10489" width="6.86328125" style="10" customWidth="1"/>
    <col min="10490" max="10490" width="38" style="10" customWidth="1"/>
    <col min="10491" max="10491" width="10.265625" style="10" customWidth="1"/>
    <col min="10492" max="10492" width="13.73046875" style="10" customWidth="1"/>
    <col min="10493" max="10493" width="12.265625" style="10" customWidth="1"/>
    <col min="10494" max="10494" width="15.3984375" style="10" customWidth="1"/>
    <col min="10495" max="10495" width="13.1328125" style="10" customWidth="1"/>
    <col min="10496" max="10496" width="14.265625" style="10" customWidth="1"/>
    <col min="10497" max="10497" width="15.73046875" style="10" customWidth="1"/>
    <col min="10498" max="10498" width="15.86328125" style="10" customWidth="1"/>
    <col min="10499" max="10499" width="11.265625" style="10" customWidth="1"/>
    <col min="10500" max="10744" width="9.06640625" style="10"/>
    <col min="10745" max="10745" width="6.86328125" style="10" customWidth="1"/>
    <col min="10746" max="10746" width="38" style="10" customWidth="1"/>
    <col min="10747" max="10747" width="10.265625" style="10" customWidth="1"/>
    <col min="10748" max="10748" width="13.73046875" style="10" customWidth="1"/>
    <col min="10749" max="10749" width="12.265625" style="10" customWidth="1"/>
    <col min="10750" max="10750" width="15.3984375" style="10" customWidth="1"/>
    <col min="10751" max="10751" width="13.1328125" style="10" customWidth="1"/>
    <col min="10752" max="10752" width="14.265625" style="10" customWidth="1"/>
    <col min="10753" max="10753" width="15.73046875" style="10" customWidth="1"/>
    <col min="10754" max="10754" width="15.86328125" style="10" customWidth="1"/>
    <col min="10755" max="10755" width="11.265625" style="10" customWidth="1"/>
    <col min="10756" max="11000" width="9.06640625" style="10"/>
    <col min="11001" max="11001" width="6.86328125" style="10" customWidth="1"/>
    <col min="11002" max="11002" width="38" style="10" customWidth="1"/>
    <col min="11003" max="11003" width="10.265625" style="10" customWidth="1"/>
    <col min="11004" max="11004" width="13.73046875" style="10" customWidth="1"/>
    <col min="11005" max="11005" width="12.265625" style="10" customWidth="1"/>
    <col min="11006" max="11006" width="15.3984375" style="10" customWidth="1"/>
    <col min="11007" max="11007" width="13.1328125" style="10" customWidth="1"/>
    <col min="11008" max="11008" width="14.265625" style="10" customWidth="1"/>
    <col min="11009" max="11009" width="15.73046875" style="10" customWidth="1"/>
    <col min="11010" max="11010" width="15.86328125" style="10" customWidth="1"/>
    <col min="11011" max="11011" width="11.265625" style="10" customWidth="1"/>
    <col min="11012" max="11256" width="9.06640625" style="10"/>
    <col min="11257" max="11257" width="6.86328125" style="10" customWidth="1"/>
    <col min="11258" max="11258" width="38" style="10" customWidth="1"/>
    <col min="11259" max="11259" width="10.265625" style="10" customWidth="1"/>
    <col min="11260" max="11260" width="13.73046875" style="10" customWidth="1"/>
    <col min="11261" max="11261" width="12.265625" style="10" customWidth="1"/>
    <col min="11262" max="11262" width="15.3984375" style="10" customWidth="1"/>
    <col min="11263" max="11263" width="13.1328125" style="10" customWidth="1"/>
    <col min="11264" max="11264" width="14.265625" style="10" customWidth="1"/>
    <col min="11265" max="11265" width="15.73046875" style="10" customWidth="1"/>
    <col min="11266" max="11266" width="15.86328125" style="10" customWidth="1"/>
    <col min="11267" max="11267" width="11.265625" style="10" customWidth="1"/>
    <col min="11268" max="11512" width="9.06640625" style="10"/>
    <col min="11513" max="11513" width="6.86328125" style="10" customWidth="1"/>
    <col min="11514" max="11514" width="38" style="10" customWidth="1"/>
    <col min="11515" max="11515" width="10.265625" style="10" customWidth="1"/>
    <col min="11516" max="11516" width="13.73046875" style="10" customWidth="1"/>
    <col min="11517" max="11517" width="12.265625" style="10" customWidth="1"/>
    <col min="11518" max="11518" width="15.3984375" style="10" customWidth="1"/>
    <col min="11519" max="11519" width="13.1328125" style="10" customWidth="1"/>
    <col min="11520" max="11520" width="14.265625" style="10" customWidth="1"/>
    <col min="11521" max="11521" width="15.73046875" style="10" customWidth="1"/>
    <col min="11522" max="11522" width="15.86328125" style="10" customWidth="1"/>
    <col min="11523" max="11523" width="11.265625" style="10" customWidth="1"/>
    <col min="11524" max="11768" width="9.06640625" style="10"/>
    <col min="11769" max="11769" width="6.86328125" style="10" customWidth="1"/>
    <col min="11770" max="11770" width="38" style="10" customWidth="1"/>
    <col min="11771" max="11771" width="10.265625" style="10" customWidth="1"/>
    <col min="11772" max="11772" width="13.73046875" style="10" customWidth="1"/>
    <col min="11773" max="11773" width="12.265625" style="10" customWidth="1"/>
    <col min="11774" max="11774" width="15.3984375" style="10" customWidth="1"/>
    <col min="11775" max="11775" width="13.1328125" style="10" customWidth="1"/>
    <col min="11776" max="11776" width="14.265625" style="10" customWidth="1"/>
    <col min="11777" max="11777" width="15.73046875" style="10" customWidth="1"/>
    <col min="11778" max="11778" width="15.86328125" style="10" customWidth="1"/>
    <col min="11779" max="11779" width="11.265625" style="10" customWidth="1"/>
    <col min="11780" max="12024" width="9.06640625" style="10"/>
    <col min="12025" max="12025" width="6.86328125" style="10" customWidth="1"/>
    <col min="12026" max="12026" width="38" style="10" customWidth="1"/>
    <col min="12027" max="12027" width="10.265625" style="10" customWidth="1"/>
    <col min="12028" max="12028" width="13.73046875" style="10" customWidth="1"/>
    <col min="12029" max="12029" width="12.265625" style="10" customWidth="1"/>
    <col min="12030" max="12030" width="15.3984375" style="10" customWidth="1"/>
    <col min="12031" max="12031" width="13.1328125" style="10" customWidth="1"/>
    <col min="12032" max="12032" width="14.265625" style="10" customWidth="1"/>
    <col min="12033" max="12033" width="15.73046875" style="10" customWidth="1"/>
    <col min="12034" max="12034" width="15.86328125" style="10" customWidth="1"/>
    <col min="12035" max="12035" width="11.265625" style="10" customWidth="1"/>
    <col min="12036" max="12280" width="9.06640625" style="10"/>
    <col min="12281" max="12281" width="6.86328125" style="10" customWidth="1"/>
    <col min="12282" max="12282" width="38" style="10" customWidth="1"/>
    <col min="12283" max="12283" width="10.265625" style="10" customWidth="1"/>
    <col min="12284" max="12284" width="13.73046875" style="10" customWidth="1"/>
    <col min="12285" max="12285" width="12.265625" style="10" customWidth="1"/>
    <col min="12286" max="12286" width="15.3984375" style="10" customWidth="1"/>
    <col min="12287" max="12287" width="13.1328125" style="10" customWidth="1"/>
    <col min="12288" max="12288" width="14.265625" style="10" customWidth="1"/>
    <col min="12289" max="12289" width="15.73046875" style="10" customWidth="1"/>
    <col min="12290" max="12290" width="15.86328125" style="10" customWidth="1"/>
    <col min="12291" max="12291" width="11.265625" style="10" customWidth="1"/>
    <col min="12292" max="12536" width="9.06640625" style="10"/>
    <col min="12537" max="12537" width="6.86328125" style="10" customWidth="1"/>
    <col min="12538" max="12538" width="38" style="10" customWidth="1"/>
    <col min="12539" max="12539" width="10.265625" style="10" customWidth="1"/>
    <col min="12540" max="12540" width="13.73046875" style="10" customWidth="1"/>
    <col min="12541" max="12541" width="12.265625" style="10" customWidth="1"/>
    <col min="12542" max="12542" width="15.3984375" style="10" customWidth="1"/>
    <col min="12543" max="12543" width="13.1328125" style="10" customWidth="1"/>
    <col min="12544" max="12544" width="14.265625" style="10" customWidth="1"/>
    <col min="12545" max="12545" width="15.73046875" style="10" customWidth="1"/>
    <col min="12546" max="12546" width="15.86328125" style="10" customWidth="1"/>
    <col min="12547" max="12547" width="11.265625" style="10" customWidth="1"/>
    <col min="12548" max="12792" width="9.06640625" style="10"/>
    <col min="12793" max="12793" width="6.86328125" style="10" customWidth="1"/>
    <col min="12794" max="12794" width="38" style="10" customWidth="1"/>
    <col min="12795" max="12795" width="10.265625" style="10" customWidth="1"/>
    <col min="12796" max="12796" width="13.73046875" style="10" customWidth="1"/>
    <col min="12797" max="12797" width="12.265625" style="10" customWidth="1"/>
    <col min="12798" max="12798" width="15.3984375" style="10" customWidth="1"/>
    <col min="12799" max="12799" width="13.1328125" style="10" customWidth="1"/>
    <col min="12800" max="12800" width="14.265625" style="10" customWidth="1"/>
    <col min="12801" max="12801" width="15.73046875" style="10" customWidth="1"/>
    <col min="12802" max="12802" width="15.86328125" style="10" customWidth="1"/>
    <col min="12803" max="12803" width="11.265625" style="10" customWidth="1"/>
    <col min="12804" max="13048" width="9.06640625" style="10"/>
    <col min="13049" max="13049" width="6.86328125" style="10" customWidth="1"/>
    <col min="13050" max="13050" width="38" style="10" customWidth="1"/>
    <col min="13051" max="13051" width="10.265625" style="10" customWidth="1"/>
    <col min="13052" max="13052" width="13.73046875" style="10" customWidth="1"/>
    <col min="13053" max="13053" width="12.265625" style="10" customWidth="1"/>
    <col min="13054" max="13054" width="15.3984375" style="10" customWidth="1"/>
    <col min="13055" max="13055" width="13.1328125" style="10" customWidth="1"/>
    <col min="13056" max="13056" width="14.265625" style="10" customWidth="1"/>
    <col min="13057" max="13057" width="15.73046875" style="10" customWidth="1"/>
    <col min="13058" max="13058" width="15.86328125" style="10" customWidth="1"/>
    <col min="13059" max="13059" width="11.265625" style="10" customWidth="1"/>
    <col min="13060" max="13304" width="9.06640625" style="10"/>
    <col min="13305" max="13305" width="6.86328125" style="10" customWidth="1"/>
    <col min="13306" max="13306" width="38" style="10" customWidth="1"/>
    <col min="13307" max="13307" width="10.265625" style="10" customWidth="1"/>
    <col min="13308" max="13308" width="13.73046875" style="10" customWidth="1"/>
    <col min="13309" max="13309" width="12.265625" style="10" customWidth="1"/>
    <col min="13310" max="13310" width="15.3984375" style="10" customWidth="1"/>
    <col min="13311" max="13311" width="13.1328125" style="10" customWidth="1"/>
    <col min="13312" max="13312" width="14.265625" style="10" customWidth="1"/>
    <col min="13313" max="13313" width="15.73046875" style="10" customWidth="1"/>
    <col min="13314" max="13314" width="15.86328125" style="10" customWidth="1"/>
    <col min="13315" max="13315" width="11.265625" style="10" customWidth="1"/>
    <col min="13316" max="13560" width="9.06640625" style="10"/>
    <col min="13561" max="13561" width="6.86328125" style="10" customWidth="1"/>
    <col min="13562" max="13562" width="38" style="10" customWidth="1"/>
    <col min="13563" max="13563" width="10.265625" style="10" customWidth="1"/>
    <col min="13564" max="13564" width="13.73046875" style="10" customWidth="1"/>
    <col min="13565" max="13565" width="12.265625" style="10" customWidth="1"/>
    <col min="13566" max="13566" width="15.3984375" style="10" customWidth="1"/>
    <col min="13567" max="13567" width="13.1328125" style="10" customWidth="1"/>
    <col min="13568" max="13568" width="14.265625" style="10" customWidth="1"/>
    <col min="13569" max="13569" width="15.73046875" style="10" customWidth="1"/>
    <col min="13570" max="13570" width="15.86328125" style="10" customWidth="1"/>
    <col min="13571" max="13571" width="11.265625" style="10" customWidth="1"/>
    <col min="13572" max="13816" width="9.06640625" style="10"/>
    <col min="13817" max="13817" width="6.86328125" style="10" customWidth="1"/>
    <col min="13818" max="13818" width="38" style="10" customWidth="1"/>
    <col min="13819" max="13819" width="10.265625" style="10" customWidth="1"/>
    <col min="13820" max="13820" width="13.73046875" style="10" customWidth="1"/>
    <col min="13821" max="13821" width="12.265625" style="10" customWidth="1"/>
    <col min="13822" max="13822" width="15.3984375" style="10" customWidth="1"/>
    <col min="13823" max="13823" width="13.1328125" style="10" customWidth="1"/>
    <col min="13824" max="13824" width="14.265625" style="10" customWidth="1"/>
    <col min="13825" max="13825" width="15.73046875" style="10" customWidth="1"/>
    <col min="13826" max="13826" width="15.86328125" style="10" customWidth="1"/>
    <col min="13827" max="13827" width="11.265625" style="10" customWidth="1"/>
    <col min="13828" max="14072" width="9.06640625" style="10"/>
    <col min="14073" max="14073" width="6.86328125" style="10" customWidth="1"/>
    <col min="14074" max="14074" width="38" style="10" customWidth="1"/>
    <col min="14075" max="14075" width="10.265625" style="10" customWidth="1"/>
    <col min="14076" max="14076" width="13.73046875" style="10" customWidth="1"/>
    <col min="14077" max="14077" width="12.265625" style="10" customWidth="1"/>
    <col min="14078" max="14078" width="15.3984375" style="10" customWidth="1"/>
    <col min="14079" max="14079" width="13.1328125" style="10" customWidth="1"/>
    <col min="14080" max="14080" width="14.265625" style="10" customWidth="1"/>
    <col min="14081" max="14081" width="15.73046875" style="10" customWidth="1"/>
    <col min="14082" max="14082" width="15.86328125" style="10" customWidth="1"/>
    <col min="14083" max="14083" width="11.265625" style="10" customWidth="1"/>
    <col min="14084" max="14328" width="9.06640625" style="10"/>
    <col min="14329" max="14329" width="6.86328125" style="10" customWidth="1"/>
    <col min="14330" max="14330" width="38" style="10" customWidth="1"/>
    <col min="14331" max="14331" width="10.265625" style="10" customWidth="1"/>
    <col min="14332" max="14332" width="13.73046875" style="10" customWidth="1"/>
    <col min="14333" max="14333" width="12.265625" style="10" customWidth="1"/>
    <col min="14334" max="14334" width="15.3984375" style="10" customWidth="1"/>
    <col min="14335" max="14335" width="13.1328125" style="10" customWidth="1"/>
    <col min="14336" max="14336" width="14.265625" style="10" customWidth="1"/>
    <col min="14337" max="14337" width="15.73046875" style="10" customWidth="1"/>
    <col min="14338" max="14338" width="15.86328125" style="10" customWidth="1"/>
    <col min="14339" max="14339" width="11.265625" style="10" customWidth="1"/>
    <col min="14340" max="14584" width="9.06640625" style="10"/>
    <col min="14585" max="14585" width="6.86328125" style="10" customWidth="1"/>
    <col min="14586" max="14586" width="38" style="10" customWidth="1"/>
    <col min="14587" max="14587" width="10.265625" style="10" customWidth="1"/>
    <col min="14588" max="14588" width="13.73046875" style="10" customWidth="1"/>
    <col min="14589" max="14589" width="12.265625" style="10" customWidth="1"/>
    <col min="14590" max="14590" width="15.3984375" style="10" customWidth="1"/>
    <col min="14591" max="14591" width="13.1328125" style="10" customWidth="1"/>
    <col min="14592" max="14592" width="14.265625" style="10" customWidth="1"/>
    <col min="14593" max="14593" width="15.73046875" style="10" customWidth="1"/>
    <col min="14594" max="14594" width="15.86328125" style="10" customWidth="1"/>
    <col min="14595" max="14595" width="11.265625" style="10" customWidth="1"/>
    <col min="14596" max="14840" width="9.06640625" style="10"/>
    <col min="14841" max="14841" width="6.86328125" style="10" customWidth="1"/>
    <col min="14842" max="14842" width="38" style="10" customWidth="1"/>
    <col min="14843" max="14843" width="10.265625" style="10" customWidth="1"/>
    <col min="14844" max="14844" width="13.73046875" style="10" customWidth="1"/>
    <col min="14845" max="14845" width="12.265625" style="10" customWidth="1"/>
    <col min="14846" max="14846" width="15.3984375" style="10" customWidth="1"/>
    <col min="14847" max="14847" width="13.1328125" style="10" customWidth="1"/>
    <col min="14848" max="14848" width="14.265625" style="10" customWidth="1"/>
    <col min="14849" max="14849" width="15.73046875" style="10" customWidth="1"/>
    <col min="14850" max="14850" width="15.86328125" style="10" customWidth="1"/>
    <col min="14851" max="14851" width="11.265625" style="10" customWidth="1"/>
    <col min="14852" max="15096" width="9.06640625" style="10"/>
    <col min="15097" max="15097" width="6.86328125" style="10" customWidth="1"/>
    <col min="15098" max="15098" width="38" style="10" customWidth="1"/>
    <col min="15099" max="15099" width="10.265625" style="10" customWidth="1"/>
    <col min="15100" max="15100" width="13.73046875" style="10" customWidth="1"/>
    <col min="15101" max="15101" width="12.265625" style="10" customWidth="1"/>
    <col min="15102" max="15102" width="15.3984375" style="10" customWidth="1"/>
    <col min="15103" max="15103" width="13.1328125" style="10" customWidth="1"/>
    <col min="15104" max="15104" width="14.265625" style="10" customWidth="1"/>
    <col min="15105" max="15105" width="15.73046875" style="10" customWidth="1"/>
    <col min="15106" max="15106" width="15.86328125" style="10" customWidth="1"/>
    <col min="15107" max="15107" width="11.265625" style="10" customWidth="1"/>
    <col min="15108" max="15352" width="9.06640625" style="10"/>
    <col min="15353" max="15353" width="6.86328125" style="10" customWidth="1"/>
    <col min="15354" max="15354" width="38" style="10" customWidth="1"/>
    <col min="15355" max="15355" width="10.265625" style="10" customWidth="1"/>
    <col min="15356" max="15356" width="13.73046875" style="10" customWidth="1"/>
    <col min="15357" max="15357" width="12.265625" style="10" customWidth="1"/>
    <col min="15358" max="15358" width="15.3984375" style="10" customWidth="1"/>
    <col min="15359" max="15359" width="13.1328125" style="10" customWidth="1"/>
    <col min="15360" max="15360" width="14.265625" style="10" customWidth="1"/>
    <col min="15361" max="15361" width="15.73046875" style="10" customWidth="1"/>
    <col min="15362" max="15362" width="15.86328125" style="10" customWidth="1"/>
    <col min="15363" max="15363" width="11.265625" style="10" customWidth="1"/>
    <col min="15364" max="15608" width="9.06640625" style="10"/>
    <col min="15609" max="15609" width="6.86328125" style="10" customWidth="1"/>
    <col min="15610" max="15610" width="38" style="10" customWidth="1"/>
    <col min="15611" max="15611" width="10.265625" style="10" customWidth="1"/>
    <col min="15612" max="15612" width="13.73046875" style="10" customWidth="1"/>
    <col min="15613" max="15613" width="12.265625" style="10" customWidth="1"/>
    <col min="15614" max="15614" width="15.3984375" style="10" customWidth="1"/>
    <col min="15615" max="15615" width="13.1328125" style="10" customWidth="1"/>
    <col min="15616" max="15616" width="14.265625" style="10" customWidth="1"/>
    <col min="15617" max="15617" width="15.73046875" style="10" customWidth="1"/>
    <col min="15618" max="15618" width="15.86328125" style="10" customWidth="1"/>
    <col min="15619" max="15619" width="11.265625" style="10" customWidth="1"/>
    <col min="15620" max="15864" width="9.06640625" style="10"/>
    <col min="15865" max="15865" width="6.86328125" style="10" customWidth="1"/>
    <col min="15866" max="15866" width="38" style="10" customWidth="1"/>
    <col min="15867" max="15867" width="10.265625" style="10" customWidth="1"/>
    <col min="15868" max="15868" width="13.73046875" style="10" customWidth="1"/>
    <col min="15869" max="15869" width="12.265625" style="10" customWidth="1"/>
    <col min="15870" max="15870" width="15.3984375" style="10" customWidth="1"/>
    <col min="15871" max="15871" width="13.1328125" style="10" customWidth="1"/>
    <col min="15872" max="15872" width="14.265625" style="10" customWidth="1"/>
    <col min="15873" max="15873" width="15.73046875" style="10" customWidth="1"/>
    <col min="15874" max="15874" width="15.86328125" style="10" customWidth="1"/>
    <col min="15875" max="15875" width="11.265625" style="10" customWidth="1"/>
    <col min="15876" max="16120" width="9.06640625" style="10"/>
    <col min="16121" max="16121" width="6.86328125" style="10" customWidth="1"/>
    <col min="16122" max="16122" width="38" style="10" customWidth="1"/>
    <col min="16123" max="16123" width="10.265625" style="10" customWidth="1"/>
    <col min="16124" max="16124" width="13.73046875" style="10" customWidth="1"/>
    <col min="16125" max="16125" width="12.265625" style="10" customWidth="1"/>
    <col min="16126" max="16126" width="15.3984375" style="10" customWidth="1"/>
    <col min="16127" max="16127" width="13.1328125" style="10" customWidth="1"/>
    <col min="16128" max="16128" width="14.265625" style="10" customWidth="1"/>
    <col min="16129" max="16129" width="15.73046875" style="10" customWidth="1"/>
    <col min="16130" max="16130" width="15.86328125" style="10" customWidth="1"/>
    <col min="16131" max="16131" width="11.265625" style="10" customWidth="1"/>
    <col min="16132" max="16384" width="9.06640625" style="10"/>
  </cols>
  <sheetData>
    <row r="1" spans="1:11">
      <c r="A1" s="243" t="s">
        <v>1667</v>
      </c>
    </row>
    <row r="2" spans="1:11" s="2" customFormat="1" ht="10.5" thickBot="1">
      <c r="A2" s="43"/>
      <c r="B2" s="31"/>
      <c r="C2" s="72"/>
      <c r="D2" s="245"/>
      <c r="E2" s="185"/>
      <c r="F2" s="185"/>
      <c r="I2" s="121"/>
      <c r="J2" s="121"/>
      <c r="K2" s="121"/>
    </row>
    <row r="3" spans="1:11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90" t="s">
        <v>5</v>
      </c>
      <c r="I3" s="122"/>
      <c r="J3" s="122"/>
      <c r="K3" s="122"/>
    </row>
    <row r="4" spans="1:11" s="5" customFormat="1" ht="10.5" thickBot="1">
      <c r="A4" s="382"/>
      <c r="B4" s="377"/>
      <c r="C4" s="378"/>
      <c r="D4" s="387"/>
      <c r="E4" s="380"/>
      <c r="F4" s="380" t="s">
        <v>6</v>
      </c>
      <c r="I4" s="122"/>
      <c r="J4" s="122"/>
      <c r="K4" s="122"/>
    </row>
    <row r="5" spans="1:11" s="5" customFormat="1">
      <c r="A5" s="48"/>
      <c r="B5" s="147"/>
      <c r="C5" s="11"/>
      <c r="D5" s="272"/>
      <c r="E5" s="281"/>
      <c r="F5" s="282"/>
      <c r="I5" s="122"/>
      <c r="J5" s="122"/>
      <c r="K5" s="122"/>
    </row>
    <row r="6" spans="1:11" s="5" customFormat="1">
      <c r="A6" s="48" t="s">
        <v>715</v>
      </c>
      <c r="B6" s="21" t="s">
        <v>716</v>
      </c>
      <c r="C6" s="13"/>
      <c r="D6" s="232"/>
      <c r="E6" s="105"/>
      <c r="F6" s="180">
        <f>D6*E6</f>
        <v>0</v>
      </c>
      <c r="I6" s="122"/>
      <c r="J6" s="122"/>
      <c r="K6" s="122"/>
    </row>
    <row r="7" spans="1:11" s="5" customFormat="1">
      <c r="A7" s="32"/>
      <c r="B7" s="23"/>
      <c r="C7" s="13"/>
      <c r="D7" s="232"/>
      <c r="E7" s="105"/>
      <c r="F7" s="180">
        <f t="shared" ref="F7:F58" si="0">D7*E7</f>
        <v>0</v>
      </c>
      <c r="I7" s="122"/>
      <c r="J7" s="122"/>
      <c r="K7" s="122"/>
    </row>
    <row r="8" spans="1:11" s="3" customFormat="1">
      <c r="A8" s="132" t="s">
        <v>717</v>
      </c>
      <c r="B8" s="21" t="s">
        <v>718</v>
      </c>
      <c r="C8" s="13"/>
      <c r="D8" s="232"/>
      <c r="E8" s="105"/>
      <c r="F8" s="180">
        <f t="shared" si="0"/>
        <v>0</v>
      </c>
      <c r="I8" s="148"/>
      <c r="J8" s="148"/>
      <c r="K8" s="148"/>
    </row>
    <row r="9" spans="1:11" s="3" customFormat="1">
      <c r="A9" s="32"/>
      <c r="B9" s="23"/>
      <c r="C9" s="13"/>
      <c r="D9" s="232"/>
      <c r="E9" s="105"/>
      <c r="F9" s="180">
        <f t="shared" si="0"/>
        <v>0</v>
      </c>
      <c r="I9" s="148"/>
      <c r="J9" s="148"/>
      <c r="K9" s="148"/>
    </row>
    <row r="10" spans="1:11" s="3" customFormat="1" ht="11.65">
      <c r="A10" s="32" t="s">
        <v>719</v>
      </c>
      <c r="B10" s="23" t="s">
        <v>720</v>
      </c>
      <c r="C10" s="13" t="s">
        <v>57</v>
      </c>
      <c r="D10" s="232">
        <v>5600</v>
      </c>
      <c r="E10" s="105"/>
      <c r="F10" s="180">
        <f t="shared" si="0"/>
        <v>0</v>
      </c>
      <c r="I10" s="148"/>
      <c r="J10" s="148"/>
      <c r="K10" s="148"/>
    </row>
    <row r="11" spans="1:11" s="3" customFormat="1">
      <c r="A11" s="32"/>
      <c r="B11" s="23"/>
      <c r="C11" s="13"/>
      <c r="D11" s="232"/>
      <c r="E11" s="105"/>
      <c r="F11" s="180">
        <f t="shared" si="0"/>
        <v>0</v>
      </c>
      <c r="I11" s="148"/>
      <c r="J11" s="148"/>
      <c r="K11" s="148"/>
    </row>
    <row r="12" spans="1:11" s="3" customFormat="1">
      <c r="A12" s="48" t="s">
        <v>721</v>
      </c>
      <c r="B12" s="21" t="s">
        <v>722</v>
      </c>
      <c r="C12" s="13"/>
      <c r="D12" s="232"/>
      <c r="E12" s="105"/>
      <c r="F12" s="180">
        <f t="shared" si="0"/>
        <v>0</v>
      </c>
      <c r="I12" s="148"/>
      <c r="J12" s="148"/>
      <c r="K12" s="148"/>
    </row>
    <row r="13" spans="1:11" s="3" customFormat="1">
      <c r="A13" s="32"/>
      <c r="B13" s="23"/>
      <c r="C13" s="13"/>
      <c r="D13" s="232"/>
      <c r="E13" s="105"/>
      <c r="F13" s="180">
        <f t="shared" si="0"/>
        <v>0</v>
      </c>
      <c r="I13" s="148"/>
      <c r="J13" s="148"/>
      <c r="K13" s="148"/>
    </row>
    <row r="14" spans="1:11" s="3" customFormat="1">
      <c r="A14" s="32" t="s">
        <v>723</v>
      </c>
      <c r="B14" s="23" t="s">
        <v>724</v>
      </c>
      <c r="C14" s="13"/>
      <c r="D14" s="232"/>
      <c r="E14" s="105"/>
      <c r="F14" s="180">
        <f t="shared" si="0"/>
        <v>0</v>
      </c>
      <c r="I14" s="148"/>
      <c r="J14" s="148"/>
      <c r="K14" s="148"/>
    </row>
    <row r="15" spans="1:11" s="3" customFormat="1" ht="11.65">
      <c r="A15" s="32" t="s">
        <v>118</v>
      </c>
      <c r="B15" s="23" t="s">
        <v>326</v>
      </c>
      <c r="C15" s="13" t="s">
        <v>57</v>
      </c>
      <c r="D15" s="232">
        <v>7800</v>
      </c>
      <c r="E15" s="105"/>
      <c r="F15" s="180">
        <f t="shared" si="0"/>
        <v>0</v>
      </c>
      <c r="I15" s="148"/>
      <c r="J15" s="148"/>
      <c r="K15" s="148"/>
    </row>
    <row r="16" spans="1:11" s="3" customFormat="1">
      <c r="A16" s="32"/>
      <c r="B16" s="23"/>
      <c r="C16" s="13"/>
      <c r="D16" s="232"/>
      <c r="E16" s="105"/>
      <c r="F16" s="180">
        <f t="shared" si="0"/>
        <v>0</v>
      </c>
      <c r="I16" s="148"/>
      <c r="J16" s="148"/>
      <c r="K16" s="148"/>
    </row>
    <row r="17" spans="1:11" s="3" customFormat="1" ht="11.65">
      <c r="A17" s="32" t="s">
        <v>119</v>
      </c>
      <c r="B17" s="23" t="s">
        <v>725</v>
      </c>
      <c r="C17" s="13" t="s">
        <v>57</v>
      </c>
      <c r="D17" s="232">
        <v>1200</v>
      </c>
      <c r="E17" s="105"/>
      <c r="F17" s="180">
        <f t="shared" si="0"/>
        <v>0</v>
      </c>
      <c r="I17" s="148"/>
      <c r="J17" s="148"/>
      <c r="K17" s="148"/>
    </row>
    <row r="18" spans="1:11" s="3" customFormat="1">
      <c r="A18" s="32"/>
      <c r="B18" s="23"/>
      <c r="C18" s="13"/>
      <c r="D18" s="232"/>
      <c r="E18" s="105"/>
      <c r="F18" s="180">
        <f t="shared" si="0"/>
        <v>0</v>
      </c>
      <c r="I18" s="148"/>
      <c r="J18" s="148"/>
      <c r="K18" s="148"/>
    </row>
    <row r="19" spans="1:11" s="3" customFormat="1" ht="11.65">
      <c r="A19" s="32" t="s">
        <v>131</v>
      </c>
      <c r="B19" s="23" t="s">
        <v>726</v>
      </c>
      <c r="C19" s="13" t="s">
        <v>57</v>
      </c>
      <c r="D19" s="232"/>
      <c r="E19" s="105"/>
      <c r="F19" s="180" t="s">
        <v>26</v>
      </c>
      <c r="I19" s="148"/>
      <c r="J19" s="148"/>
      <c r="K19" s="148"/>
    </row>
    <row r="20" spans="1:11" s="3" customFormat="1">
      <c r="A20" s="32"/>
      <c r="B20" s="23"/>
      <c r="C20" s="13"/>
      <c r="D20" s="232"/>
      <c r="E20" s="105"/>
      <c r="F20" s="180">
        <f t="shared" si="0"/>
        <v>0</v>
      </c>
      <c r="I20" s="148"/>
      <c r="J20" s="148"/>
      <c r="K20" s="148"/>
    </row>
    <row r="21" spans="1:11" s="3" customFormat="1" ht="11.65">
      <c r="A21" s="32" t="s">
        <v>132</v>
      </c>
      <c r="B21" s="23" t="s">
        <v>332</v>
      </c>
      <c r="C21" s="13" t="s">
        <v>57</v>
      </c>
      <c r="D21" s="232">
        <v>145</v>
      </c>
      <c r="E21" s="105"/>
      <c r="F21" s="180">
        <f t="shared" si="0"/>
        <v>0</v>
      </c>
      <c r="I21" s="148"/>
      <c r="J21" s="148"/>
      <c r="K21" s="148"/>
    </row>
    <row r="22" spans="1:11" s="3" customFormat="1">
      <c r="A22" s="32"/>
      <c r="B22" s="23"/>
      <c r="C22" s="13"/>
      <c r="D22" s="232"/>
      <c r="E22" s="105"/>
      <c r="F22" s="180">
        <f t="shared" si="0"/>
        <v>0</v>
      </c>
      <c r="I22" s="148"/>
      <c r="J22" s="148"/>
      <c r="K22" s="148"/>
    </row>
    <row r="23" spans="1:11" s="3" customFormat="1" ht="11.65">
      <c r="A23" s="32" t="s">
        <v>133</v>
      </c>
      <c r="B23" s="23" t="s">
        <v>334</v>
      </c>
      <c r="C23" s="13" t="s">
        <v>57</v>
      </c>
      <c r="D23" s="232"/>
      <c r="E23" s="105"/>
      <c r="F23" s="180" t="s">
        <v>26</v>
      </c>
      <c r="I23" s="148"/>
      <c r="J23" s="148"/>
      <c r="K23" s="148"/>
    </row>
    <row r="24" spans="1:11" s="3" customFormat="1">
      <c r="A24" s="32"/>
      <c r="B24" s="23"/>
      <c r="C24" s="13"/>
      <c r="D24" s="232"/>
      <c r="E24" s="105"/>
      <c r="F24" s="180">
        <f t="shared" si="0"/>
        <v>0</v>
      </c>
      <c r="I24" s="148"/>
      <c r="J24" s="148"/>
      <c r="K24" s="148"/>
    </row>
    <row r="25" spans="1:11" s="3" customFormat="1" ht="20.25">
      <c r="A25" s="32" t="s">
        <v>727</v>
      </c>
      <c r="B25" s="23" t="s">
        <v>728</v>
      </c>
      <c r="C25" s="13"/>
      <c r="D25" s="232"/>
      <c r="E25" s="105"/>
      <c r="F25" s="180">
        <f t="shared" si="0"/>
        <v>0</v>
      </c>
      <c r="I25" s="148"/>
      <c r="J25" s="148"/>
      <c r="K25" s="148"/>
    </row>
    <row r="26" spans="1:11" s="5" customFormat="1" ht="11.65">
      <c r="A26" s="32" t="s">
        <v>118</v>
      </c>
      <c r="B26" s="23" t="s">
        <v>326</v>
      </c>
      <c r="C26" s="13" t="s">
        <v>57</v>
      </c>
      <c r="D26" s="232">
        <v>500</v>
      </c>
      <c r="E26" s="105"/>
      <c r="F26" s="180">
        <f t="shared" si="0"/>
        <v>0</v>
      </c>
      <c r="I26" s="122"/>
      <c r="J26" s="122"/>
      <c r="K26" s="122"/>
    </row>
    <row r="27" spans="1:11" s="3" customFormat="1">
      <c r="A27" s="32"/>
      <c r="B27" s="23"/>
      <c r="C27" s="13"/>
      <c r="D27" s="232"/>
      <c r="E27" s="105"/>
      <c r="F27" s="180">
        <f t="shared" si="0"/>
        <v>0</v>
      </c>
      <c r="I27" s="148"/>
      <c r="J27" s="148"/>
      <c r="K27" s="148"/>
    </row>
    <row r="28" spans="1:11" s="3" customFormat="1" ht="11.65">
      <c r="A28" s="32" t="s">
        <v>119</v>
      </c>
      <c r="B28" s="23" t="s">
        <v>729</v>
      </c>
      <c r="C28" s="13" t="s">
        <v>57</v>
      </c>
      <c r="D28" s="232">
        <v>200</v>
      </c>
      <c r="E28" s="105"/>
      <c r="F28" s="180">
        <f t="shared" si="0"/>
        <v>0</v>
      </c>
      <c r="I28" s="148"/>
      <c r="J28" s="148"/>
      <c r="K28" s="148"/>
    </row>
    <row r="29" spans="1:11" s="3" customFormat="1">
      <c r="A29" s="32"/>
      <c r="B29" s="23"/>
      <c r="C29" s="13"/>
      <c r="D29" s="232"/>
      <c r="E29" s="105"/>
      <c r="F29" s="180">
        <f t="shared" si="0"/>
        <v>0</v>
      </c>
      <c r="I29" s="148"/>
      <c r="J29" s="148"/>
      <c r="K29" s="148"/>
    </row>
    <row r="30" spans="1:11" s="3" customFormat="1">
      <c r="A30" s="48" t="s">
        <v>730</v>
      </c>
      <c r="B30" s="21" t="s">
        <v>731</v>
      </c>
      <c r="C30" s="13"/>
      <c r="D30" s="232"/>
      <c r="E30" s="105"/>
      <c r="F30" s="180">
        <f t="shared" si="0"/>
        <v>0</v>
      </c>
      <c r="I30" s="148"/>
      <c r="J30" s="148"/>
      <c r="K30" s="148"/>
    </row>
    <row r="31" spans="1:11" s="3" customFormat="1">
      <c r="A31" s="32"/>
      <c r="B31" s="23"/>
      <c r="C31" s="13"/>
      <c r="D31" s="232"/>
      <c r="E31" s="105"/>
      <c r="F31" s="180">
        <f t="shared" si="0"/>
        <v>0</v>
      </c>
      <c r="I31" s="148"/>
      <c r="J31" s="148"/>
      <c r="K31" s="148"/>
    </row>
    <row r="32" spans="1:11" s="3" customFormat="1">
      <c r="A32" s="32" t="s">
        <v>732</v>
      </c>
      <c r="B32" s="23" t="s">
        <v>650</v>
      </c>
      <c r="C32" s="13"/>
      <c r="D32" s="232"/>
      <c r="E32" s="105"/>
      <c r="F32" s="180">
        <f t="shared" si="0"/>
        <v>0</v>
      </c>
      <c r="I32" s="148"/>
      <c r="J32" s="148"/>
      <c r="K32" s="148"/>
    </row>
    <row r="33" spans="1:11" s="3" customFormat="1" ht="11.65">
      <c r="A33" s="32" t="s">
        <v>118</v>
      </c>
      <c r="B33" s="23" t="s">
        <v>733</v>
      </c>
      <c r="C33" s="13" t="s">
        <v>57</v>
      </c>
      <c r="D33" s="236">
        <v>3500</v>
      </c>
      <c r="E33" s="105"/>
      <c r="F33" s="180">
        <f t="shared" si="0"/>
        <v>0</v>
      </c>
      <c r="I33" s="148"/>
      <c r="J33" s="148"/>
      <c r="K33" s="148"/>
    </row>
    <row r="34" spans="1:11" s="3" customFormat="1">
      <c r="A34" s="32"/>
      <c r="B34" s="23"/>
      <c r="C34" s="13"/>
      <c r="D34" s="232"/>
      <c r="E34" s="105"/>
      <c r="F34" s="180">
        <f t="shared" si="0"/>
        <v>0</v>
      </c>
      <c r="I34" s="148"/>
      <c r="J34" s="148"/>
      <c r="K34" s="148"/>
    </row>
    <row r="35" spans="1:11" s="3" customFormat="1" ht="11.65">
      <c r="A35" s="32" t="s">
        <v>119</v>
      </c>
      <c r="B35" s="23" t="s">
        <v>734</v>
      </c>
      <c r="C35" s="13" t="s">
        <v>57</v>
      </c>
      <c r="D35" s="232">
        <v>500</v>
      </c>
      <c r="E35" s="105"/>
      <c r="F35" s="180">
        <f t="shared" si="0"/>
        <v>0</v>
      </c>
      <c r="I35" s="148"/>
      <c r="J35" s="148"/>
      <c r="K35" s="148"/>
    </row>
    <row r="36" spans="1:11" s="5" customFormat="1">
      <c r="A36" s="32"/>
      <c r="B36" s="23"/>
      <c r="C36" s="13"/>
      <c r="D36" s="232"/>
      <c r="E36" s="105"/>
      <c r="F36" s="180">
        <f t="shared" si="0"/>
        <v>0</v>
      </c>
      <c r="I36" s="122"/>
      <c r="J36" s="122"/>
      <c r="K36" s="122"/>
    </row>
    <row r="37" spans="1:11" s="5" customFormat="1">
      <c r="A37" s="32" t="s">
        <v>735</v>
      </c>
      <c r="B37" s="23" t="s">
        <v>652</v>
      </c>
      <c r="C37" s="13"/>
      <c r="D37" s="232"/>
      <c r="E37" s="105"/>
      <c r="F37" s="180">
        <f t="shared" si="0"/>
        <v>0</v>
      </c>
      <c r="I37" s="122"/>
      <c r="J37" s="122"/>
      <c r="K37" s="122"/>
    </row>
    <row r="38" spans="1:11" s="5" customFormat="1" ht="11.65">
      <c r="A38" s="32" t="s">
        <v>118</v>
      </c>
      <c r="B38" s="23" t="s">
        <v>733</v>
      </c>
      <c r="C38" s="13" t="s">
        <v>57</v>
      </c>
      <c r="D38" s="232">
        <v>340</v>
      </c>
      <c r="E38" s="105"/>
      <c r="F38" s="180">
        <f t="shared" si="0"/>
        <v>0</v>
      </c>
      <c r="I38" s="122"/>
      <c r="J38" s="122"/>
      <c r="K38" s="122"/>
    </row>
    <row r="39" spans="1:11" s="5" customFormat="1">
      <c r="A39" s="32"/>
      <c r="B39" s="23"/>
      <c r="C39" s="13"/>
      <c r="D39" s="232"/>
      <c r="E39" s="105"/>
      <c r="F39" s="180">
        <f t="shared" si="0"/>
        <v>0</v>
      </c>
      <c r="I39" s="122"/>
      <c r="J39" s="122"/>
      <c r="K39" s="122"/>
    </row>
    <row r="40" spans="1:11" s="5" customFormat="1" ht="11.65">
      <c r="A40" s="32" t="s">
        <v>119</v>
      </c>
      <c r="B40" s="23" t="s">
        <v>734</v>
      </c>
      <c r="C40" s="13" t="s">
        <v>57</v>
      </c>
      <c r="D40" s="232">
        <v>135</v>
      </c>
      <c r="E40" s="105"/>
      <c r="F40" s="180">
        <f t="shared" si="0"/>
        <v>0</v>
      </c>
      <c r="I40" s="122"/>
      <c r="J40" s="122"/>
      <c r="K40" s="122"/>
    </row>
    <row r="41" spans="1:11" s="5" customFormat="1">
      <c r="A41" s="32"/>
      <c r="B41" s="23"/>
      <c r="C41" s="13"/>
      <c r="D41" s="232"/>
      <c r="E41" s="105"/>
      <c r="F41" s="180">
        <f t="shared" si="0"/>
        <v>0</v>
      </c>
      <c r="I41" s="122"/>
      <c r="J41" s="122"/>
      <c r="K41" s="122"/>
    </row>
    <row r="42" spans="1:11" s="5" customFormat="1">
      <c r="A42" s="48" t="s">
        <v>736</v>
      </c>
      <c r="B42" s="21" t="s">
        <v>737</v>
      </c>
      <c r="C42" s="13"/>
      <c r="D42" s="232"/>
      <c r="E42" s="105"/>
      <c r="F42" s="180">
        <f t="shared" si="0"/>
        <v>0</v>
      </c>
      <c r="I42" s="122"/>
      <c r="J42" s="122"/>
      <c r="K42" s="122"/>
    </row>
    <row r="43" spans="1:11" s="5" customFormat="1">
      <c r="A43" s="32"/>
      <c r="B43" s="23"/>
      <c r="C43" s="13"/>
      <c r="D43" s="232"/>
      <c r="E43" s="105"/>
      <c r="F43" s="180">
        <f t="shared" si="0"/>
        <v>0</v>
      </c>
      <c r="I43" s="122"/>
      <c r="J43" s="122"/>
      <c r="K43" s="122"/>
    </row>
    <row r="44" spans="1:11" s="5" customFormat="1" ht="11.65">
      <c r="A44" s="32" t="s">
        <v>738</v>
      </c>
      <c r="B44" s="23" t="s">
        <v>739</v>
      </c>
      <c r="C44" s="13" t="s">
        <v>57</v>
      </c>
      <c r="D44" s="232">
        <v>4540</v>
      </c>
      <c r="E44" s="105"/>
      <c r="F44" s="180">
        <f t="shared" si="0"/>
        <v>0</v>
      </c>
      <c r="I44" s="122"/>
      <c r="J44" s="122"/>
      <c r="K44" s="122"/>
    </row>
    <row r="45" spans="1:11" s="5" customFormat="1">
      <c r="A45" s="32"/>
      <c r="B45" s="23"/>
      <c r="C45" s="13"/>
      <c r="D45" s="232"/>
      <c r="E45" s="105"/>
      <c r="F45" s="180">
        <f t="shared" si="0"/>
        <v>0</v>
      </c>
      <c r="I45" s="122"/>
      <c r="J45" s="122"/>
      <c r="K45" s="122"/>
    </row>
    <row r="46" spans="1:11" s="5" customFormat="1" ht="11.65">
      <c r="A46" s="32" t="s">
        <v>740</v>
      </c>
      <c r="B46" s="23" t="s">
        <v>741</v>
      </c>
      <c r="C46" s="13" t="s">
        <v>57</v>
      </c>
      <c r="D46" s="232">
        <v>132</v>
      </c>
      <c r="E46" s="105"/>
      <c r="F46" s="180">
        <f t="shared" si="0"/>
        <v>0</v>
      </c>
      <c r="I46" s="122"/>
      <c r="J46" s="122"/>
      <c r="K46" s="122"/>
    </row>
    <row r="47" spans="1:11" s="5" customFormat="1">
      <c r="A47" s="32"/>
      <c r="B47" s="23"/>
      <c r="C47" s="13"/>
      <c r="D47" s="232"/>
      <c r="E47" s="105"/>
      <c r="F47" s="180">
        <f t="shared" si="0"/>
        <v>0</v>
      </c>
      <c r="I47" s="122"/>
      <c r="J47" s="122"/>
      <c r="K47" s="122"/>
    </row>
    <row r="48" spans="1:11" s="5" customFormat="1" ht="21.4" customHeight="1">
      <c r="A48" s="32" t="s">
        <v>742</v>
      </c>
      <c r="B48" s="23" t="s">
        <v>743</v>
      </c>
      <c r="C48" s="13" t="s">
        <v>57</v>
      </c>
      <c r="D48" s="232"/>
      <c r="E48" s="105"/>
      <c r="F48" s="180" t="s">
        <v>26</v>
      </c>
      <c r="I48" s="122"/>
      <c r="J48" s="122"/>
      <c r="K48" s="122"/>
    </row>
    <row r="49" spans="1:11" s="5" customFormat="1">
      <c r="A49" s="32"/>
      <c r="B49" s="23"/>
      <c r="C49" s="13"/>
      <c r="D49" s="232"/>
      <c r="E49" s="105"/>
      <c r="F49" s="180">
        <f t="shared" si="0"/>
        <v>0</v>
      </c>
      <c r="I49" s="122"/>
      <c r="J49" s="122"/>
      <c r="K49" s="122"/>
    </row>
    <row r="50" spans="1:11" s="5" customFormat="1">
      <c r="A50" s="48" t="s">
        <v>744</v>
      </c>
      <c r="B50" s="21" t="s">
        <v>745</v>
      </c>
      <c r="C50" s="13"/>
      <c r="D50" s="232"/>
      <c r="E50" s="105"/>
      <c r="F50" s="180">
        <f t="shared" si="0"/>
        <v>0</v>
      </c>
      <c r="I50" s="122"/>
      <c r="J50" s="122"/>
      <c r="K50" s="122"/>
    </row>
    <row r="51" spans="1:11" s="5" customFormat="1">
      <c r="A51" s="32"/>
      <c r="B51" s="23"/>
      <c r="C51" s="13"/>
      <c r="D51" s="232"/>
      <c r="E51" s="105"/>
      <c r="F51" s="180">
        <f t="shared" si="0"/>
        <v>0</v>
      </c>
      <c r="I51" s="122"/>
      <c r="J51" s="122"/>
      <c r="K51" s="122"/>
    </row>
    <row r="52" spans="1:11" s="5" customFormat="1" ht="11.65">
      <c r="A52" s="32" t="s">
        <v>746</v>
      </c>
      <c r="B52" s="23" t="s">
        <v>747</v>
      </c>
      <c r="C52" s="13" t="s">
        <v>56</v>
      </c>
      <c r="D52" s="232"/>
      <c r="E52" s="105"/>
      <c r="F52" s="180" t="s">
        <v>26</v>
      </c>
      <c r="I52" s="122"/>
      <c r="J52" s="122"/>
      <c r="K52" s="122"/>
    </row>
    <row r="53" spans="1:11" s="5" customFormat="1">
      <c r="A53" s="32"/>
      <c r="B53" s="23"/>
      <c r="C53" s="13"/>
      <c r="D53" s="232"/>
      <c r="E53" s="105"/>
      <c r="F53" s="180">
        <f t="shared" si="0"/>
        <v>0</v>
      </c>
      <c r="I53" s="122"/>
      <c r="J53" s="122"/>
      <c r="K53" s="122"/>
    </row>
    <row r="54" spans="1:11" s="5" customFormat="1" ht="11.65">
      <c r="A54" s="32" t="s">
        <v>748</v>
      </c>
      <c r="B54" s="23" t="s">
        <v>749</v>
      </c>
      <c r="C54" s="13" t="s">
        <v>56</v>
      </c>
      <c r="D54" s="232">
        <v>56000</v>
      </c>
      <c r="E54" s="105"/>
      <c r="F54" s="180">
        <f t="shared" si="0"/>
        <v>0</v>
      </c>
      <c r="I54" s="122"/>
      <c r="J54" s="122"/>
      <c r="K54" s="122"/>
    </row>
    <row r="55" spans="1:11" s="5" customFormat="1">
      <c r="A55" s="32"/>
      <c r="B55" s="23"/>
      <c r="C55" s="13"/>
      <c r="D55" s="232"/>
      <c r="E55" s="105"/>
      <c r="F55" s="180">
        <f t="shared" si="0"/>
        <v>0</v>
      </c>
      <c r="I55" s="122"/>
      <c r="J55" s="122"/>
      <c r="K55" s="122"/>
    </row>
    <row r="56" spans="1:11" s="5" customFormat="1" ht="11.65">
      <c r="A56" s="32" t="s">
        <v>750</v>
      </c>
      <c r="B56" s="23" t="s">
        <v>751</v>
      </c>
      <c r="C56" s="13" t="s">
        <v>56</v>
      </c>
      <c r="D56" s="232">
        <v>1500</v>
      </c>
      <c r="E56" s="105"/>
      <c r="F56" s="180">
        <f t="shared" si="0"/>
        <v>0</v>
      </c>
      <c r="I56" s="122"/>
      <c r="J56" s="122"/>
      <c r="K56" s="122"/>
    </row>
    <row r="57" spans="1:11" s="5" customFormat="1">
      <c r="A57" s="32"/>
      <c r="B57" s="23"/>
      <c r="C57" s="13"/>
      <c r="D57" s="232"/>
      <c r="E57" s="105"/>
      <c r="F57" s="180">
        <f t="shared" si="0"/>
        <v>0</v>
      </c>
      <c r="I57" s="122"/>
      <c r="J57" s="122"/>
      <c r="K57" s="122"/>
    </row>
    <row r="58" spans="1:11" s="5" customFormat="1" ht="11.65">
      <c r="A58" s="32" t="s">
        <v>752</v>
      </c>
      <c r="B58" s="23" t="s">
        <v>753</v>
      </c>
      <c r="C58" s="13" t="s">
        <v>56</v>
      </c>
      <c r="D58" s="232">
        <v>56000</v>
      </c>
      <c r="E58" s="105"/>
      <c r="F58" s="180">
        <f t="shared" si="0"/>
        <v>0</v>
      </c>
      <c r="I58" s="122"/>
      <c r="J58" s="122"/>
      <c r="K58" s="122"/>
    </row>
    <row r="59" spans="1:11" s="5" customFormat="1">
      <c r="A59" s="32"/>
      <c r="B59" s="23"/>
      <c r="C59" s="13"/>
      <c r="D59" s="232"/>
      <c r="E59" s="105"/>
      <c r="F59" s="180"/>
      <c r="I59" s="122"/>
      <c r="J59" s="122"/>
      <c r="K59" s="122"/>
    </row>
    <row r="60" spans="1:11" s="5" customFormat="1" ht="11.65">
      <c r="A60" s="32" t="s">
        <v>754</v>
      </c>
      <c r="B60" s="23" t="s">
        <v>755</v>
      </c>
      <c r="C60" s="13" t="s">
        <v>56</v>
      </c>
      <c r="D60" s="232"/>
      <c r="E60" s="105"/>
      <c r="F60" s="180" t="s">
        <v>26</v>
      </c>
      <c r="I60" s="122"/>
      <c r="J60" s="122"/>
      <c r="K60" s="122"/>
    </row>
    <row r="61" spans="1:11" s="5" customFormat="1">
      <c r="A61" s="32"/>
      <c r="B61" s="23"/>
      <c r="C61" s="13"/>
      <c r="D61" s="232"/>
      <c r="E61" s="105"/>
      <c r="F61" s="180"/>
      <c r="I61" s="122"/>
      <c r="J61" s="122"/>
      <c r="K61" s="122"/>
    </row>
    <row r="62" spans="1:11" s="5" customFormat="1" ht="11.65">
      <c r="A62" s="32" t="s">
        <v>756</v>
      </c>
      <c r="B62" s="23" t="s">
        <v>757</v>
      </c>
      <c r="C62" s="13" t="s">
        <v>56</v>
      </c>
      <c r="D62" s="232"/>
      <c r="E62" s="105"/>
      <c r="F62" s="180" t="s">
        <v>26</v>
      </c>
      <c r="I62" s="122"/>
      <c r="J62" s="122"/>
      <c r="K62" s="122"/>
    </row>
    <row r="63" spans="1:11" s="5" customFormat="1">
      <c r="A63" s="32"/>
      <c r="B63" s="23"/>
      <c r="C63" s="13"/>
      <c r="D63" s="232"/>
      <c r="E63" s="105"/>
      <c r="F63" s="180"/>
      <c r="I63" s="122"/>
      <c r="J63" s="122"/>
      <c r="K63" s="122"/>
    </row>
    <row r="64" spans="1:11" s="5" customFormat="1">
      <c r="A64" s="48" t="s">
        <v>758</v>
      </c>
      <c r="B64" s="21" t="s">
        <v>759</v>
      </c>
      <c r="C64" s="13"/>
      <c r="D64" s="232"/>
      <c r="E64" s="105"/>
      <c r="F64" s="180"/>
      <c r="I64" s="122"/>
      <c r="J64" s="122"/>
      <c r="K64" s="122"/>
    </row>
    <row r="65" spans="1:11" s="5" customFormat="1">
      <c r="A65" s="32"/>
      <c r="B65" s="23"/>
      <c r="C65" s="13"/>
      <c r="D65" s="232"/>
      <c r="E65" s="105"/>
      <c r="F65" s="180"/>
      <c r="I65" s="122"/>
      <c r="J65" s="122"/>
      <c r="K65" s="122"/>
    </row>
    <row r="66" spans="1:11" s="5" customFormat="1" ht="20.25">
      <c r="A66" s="32" t="s">
        <v>760</v>
      </c>
      <c r="B66" s="23" t="s">
        <v>761</v>
      </c>
      <c r="C66" s="13" t="s">
        <v>57</v>
      </c>
      <c r="D66" s="232">
        <v>300</v>
      </c>
      <c r="E66" s="105"/>
      <c r="F66" s="180">
        <f t="shared" ref="F66:F78" si="1">D66*E66</f>
        <v>0</v>
      </c>
      <c r="I66" s="122"/>
      <c r="J66" s="122"/>
      <c r="K66" s="122"/>
    </row>
    <row r="67" spans="1:11" s="5" customFormat="1">
      <c r="A67" s="32"/>
      <c r="B67" s="23"/>
      <c r="C67" s="13"/>
      <c r="D67" s="232"/>
      <c r="E67" s="105"/>
      <c r="F67" s="180">
        <f t="shared" si="1"/>
        <v>0</v>
      </c>
      <c r="I67" s="122"/>
      <c r="J67" s="122"/>
      <c r="K67" s="122"/>
    </row>
    <row r="68" spans="1:11" s="5" customFormat="1" ht="20.25">
      <c r="A68" s="32" t="s">
        <v>762</v>
      </c>
      <c r="B68" s="23" t="s">
        <v>763</v>
      </c>
      <c r="C68" s="13" t="s">
        <v>57</v>
      </c>
      <c r="D68" s="232">
        <v>300</v>
      </c>
      <c r="E68" s="105"/>
      <c r="F68" s="180">
        <f t="shared" si="1"/>
        <v>0</v>
      </c>
      <c r="I68" s="122"/>
      <c r="J68" s="122"/>
      <c r="K68" s="122"/>
    </row>
    <row r="69" spans="1:11" s="5" customFormat="1">
      <c r="A69" s="32"/>
      <c r="B69" s="23"/>
      <c r="C69" s="13"/>
      <c r="D69" s="232"/>
      <c r="E69" s="105"/>
      <c r="F69" s="180">
        <f t="shared" si="1"/>
        <v>0</v>
      </c>
      <c r="I69" s="122"/>
      <c r="J69" s="122"/>
      <c r="K69" s="122"/>
    </row>
    <row r="70" spans="1:11" s="5" customFormat="1" ht="11.65">
      <c r="A70" s="32" t="s">
        <v>764</v>
      </c>
      <c r="B70" s="23" t="s">
        <v>765</v>
      </c>
      <c r="C70" s="13" t="s">
        <v>57</v>
      </c>
      <c r="D70" s="232">
        <v>300</v>
      </c>
      <c r="E70" s="105"/>
      <c r="F70" s="180">
        <f t="shared" si="1"/>
        <v>0</v>
      </c>
      <c r="I70" s="122"/>
      <c r="J70" s="122"/>
      <c r="K70" s="122"/>
    </row>
    <row r="71" spans="1:11" s="5" customFormat="1">
      <c r="A71" s="32"/>
      <c r="B71" s="23"/>
      <c r="C71" s="13"/>
      <c r="D71" s="232"/>
      <c r="E71" s="105"/>
      <c r="F71" s="180">
        <f t="shared" si="1"/>
        <v>0</v>
      </c>
      <c r="I71" s="122"/>
      <c r="J71" s="122"/>
      <c r="K71" s="122"/>
    </row>
    <row r="72" spans="1:11" s="5" customFormat="1" ht="11.65">
      <c r="A72" s="32" t="s">
        <v>766</v>
      </c>
      <c r="B72" s="23" t="s">
        <v>767</v>
      </c>
      <c r="C72" s="13" t="s">
        <v>57</v>
      </c>
      <c r="D72" s="232">
        <v>300</v>
      </c>
      <c r="E72" s="105"/>
      <c r="F72" s="180">
        <f t="shared" si="1"/>
        <v>0</v>
      </c>
      <c r="I72" s="122"/>
      <c r="J72" s="122"/>
      <c r="K72" s="122"/>
    </row>
    <row r="73" spans="1:11" s="5" customFormat="1">
      <c r="A73" s="32"/>
      <c r="B73" s="23"/>
      <c r="C73" s="13"/>
      <c r="D73" s="232"/>
      <c r="E73" s="105"/>
      <c r="F73" s="180">
        <f t="shared" si="1"/>
        <v>0</v>
      </c>
      <c r="I73" s="122"/>
      <c r="J73" s="122"/>
      <c r="K73" s="122"/>
    </row>
    <row r="74" spans="1:11" s="5" customFormat="1">
      <c r="A74" s="48" t="s">
        <v>769</v>
      </c>
      <c r="B74" s="21" t="s">
        <v>770</v>
      </c>
      <c r="C74" s="13"/>
      <c r="D74" s="232"/>
      <c r="E74" s="105"/>
      <c r="F74" s="180">
        <f t="shared" si="1"/>
        <v>0</v>
      </c>
      <c r="I74" s="122"/>
      <c r="J74" s="122"/>
      <c r="K74" s="122"/>
    </row>
    <row r="75" spans="1:11" s="5" customFormat="1">
      <c r="A75" s="32"/>
      <c r="B75" s="23"/>
      <c r="C75" s="13"/>
      <c r="D75" s="232"/>
      <c r="E75" s="105"/>
      <c r="F75" s="180">
        <f t="shared" si="1"/>
        <v>0</v>
      </c>
      <c r="I75" s="122"/>
      <c r="J75" s="122"/>
      <c r="K75" s="122"/>
    </row>
    <row r="76" spans="1:11" s="5" customFormat="1" ht="11.65">
      <c r="A76" s="32" t="s">
        <v>771</v>
      </c>
      <c r="B76" s="23" t="s">
        <v>772</v>
      </c>
      <c r="C76" s="13" t="s">
        <v>57</v>
      </c>
      <c r="D76" s="232">
        <v>150</v>
      </c>
      <c r="E76" s="105"/>
      <c r="F76" s="180">
        <f t="shared" si="1"/>
        <v>0</v>
      </c>
      <c r="I76" s="122"/>
      <c r="J76" s="122"/>
      <c r="K76" s="122"/>
    </row>
    <row r="77" spans="1:11" s="5" customFormat="1">
      <c r="A77" s="32"/>
      <c r="B77" s="23"/>
      <c r="C77" s="13"/>
      <c r="D77" s="232"/>
      <c r="E77" s="105"/>
      <c r="F77" s="180">
        <f t="shared" si="1"/>
        <v>0</v>
      </c>
      <c r="I77" s="122"/>
      <c r="J77" s="122"/>
      <c r="K77" s="122"/>
    </row>
    <row r="78" spans="1:11" s="5" customFormat="1" ht="11.65">
      <c r="A78" s="32" t="s">
        <v>773</v>
      </c>
      <c r="B78" s="23" t="s">
        <v>774</v>
      </c>
      <c r="C78" s="13" t="s">
        <v>57</v>
      </c>
      <c r="D78" s="232">
        <v>125</v>
      </c>
      <c r="E78" s="105"/>
      <c r="F78" s="180">
        <f t="shared" si="1"/>
        <v>0</v>
      </c>
      <c r="I78" s="122"/>
      <c r="J78" s="122"/>
      <c r="K78" s="122"/>
    </row>
    <row r="79" spans="1:11" ht="12" thickBot="1">
      <c r="A79" s="32"/>
      <c r="B79" s="14"/>
      <c r="C79" s="73"/>
      <c r="D79" s="232"/>
      <c r="E79" s="105"/>
      <c r="F79" s="105"/>
    </row>
    <row r="80" spans="1:11" ht="18" customHeight="1" thickBot="1">
      <c r="A80" s="79" t="s">
        <v>1672</v>
      </c>
      <c r="B80" s="37"/>
      <c r="C80" s="28"/>
      <c r="D80" s="234"/>
      <c r="E80" s="283"/>
      <c r="F80" s="99">
        <f>SUM(F5:F79)</f>
        <v>0</v>
      </c>
    </row>
    <row r="81" spans="1:6">
      <c r="A81" s="38"/>
      <c r="B81" s="35"/>
      <c r="C81" s="8"/>
      <c r="D81" s="230"/>
      <c r="E81" s="185"/>
      <c r="F81" s="185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83494-60E7-4500-B261-6663309B0E8D}">
  <sheetPr>
    <pageSetUpPr fitToPage="1"/>
  </sheetPr>
  <dimension ref="A1:F80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9.4648437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1670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1102</v>
      </c>
      <c r="B6" s="247" t="s">
        <v>1103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70" si="0">D7*E7</f>
        <v>0</v>
      </c>
    </row>
    <row r="8" spans="1:6">
      <c r="A8" s="84" t="s">
        <v>1104</v>
      </c>
      <c r="B8" s="85" t="s">
        <v>534</v>
      </c>
      <c r="C8" s="86"/>
      <c r="D8" s="226"/>
      <c r="E8" s="210"/>
      <c r="F8" s="210">
        <f t="shared" si="0"/>
        <v>0</v>
      </c>
    </row>
    <row r="9" spans="1:6">
      <c r="A9" s="86"/>
      <c r="B9" s="87"/>
      <c r="C9" s="86"/>
      <c r="D9" s="226"/>
      <c r="E9" s="210"/>
      <c r="F9" s="210">
        <f t="shared" si="0"/>
        <v>0</v>
      </c>
    </row>
    <row r="10" spans="1:6" ht="11.65">
      <c r="A10" s="86" t="s">
        <v>1105</v>
      </c>
      <c r="B10" s="87" t="s">
        <v>1683</v>
      </c>
      <c r="C10" s="86" t="s">
        <v>16</v>
      </c>
      <c r="D10" s="226">
        <v>2</v>
      </c>
      <c r="E10" s="210"/>
      <c r="F10" s="210">
        <f t="shared" si="0"/>
        <v>0</v>
      </c>
    </row>
    <row r="11" spans="1:6">
      <c r="A11" s="84"/>
      <c r="B11" s="85"/>
      <c r="C11" s="86"/>
      <c r="D11" s="226"/>
      <c r="E11" s="210"/>
      <c r="F11" s="210">
        <f t="shared" si="0"/>
        <v>0</v>
      </c>
    </row>
    <row r="12" spans="1:6">
      <c r="A12" s="84" t="s">
        <v>1106</v>
      </c>
      <c r="B12" s="85" t="s">
        <v>1107</v>
      </c>
      <c r="C12" s="86"/>
      <c r="D12" s="226"/>
      <c r="E12" s="210"/>
      <c r="F12" s="210">
        <f t="shared" si="0"/>
        <v>0</v>
      </c>
    </row>
    <row r="13" spans="1:6">
      <c r="A13" s="84"/>
      <c r="B13" s="252"/>
      <c r="C13" s="86"/>
      <c r="D13" s="226"/>
      <c r="E13" s="210"/>
      <c r="F13" s="210">
        <f t="shared" si="0"/>
        <v>0</v>
      </c>
    </row>
    <row r="14" spans="1:6">
      <c r="A14" s="86" t="s">
        <v>1108</v>
      </c>
      <c r="B14" s="87" t="s">
        <v>1109</v>
      </c>
      <c r="C14" s="86"/>
      <c r="D14" s="226"/>
      <c r="E14" s="210"/>
      <c r="F14" s="210">
        <f t="shared" si="0"/>
        <v>0</v>
      </c>
    </row>
    <row r="15" spans="1:6">
      <c r="A15" s="86"/>
      <c r="B15" s="87"/>
      <c r="C15" s="86"/>
      <c r="D15" s="226"/>
      <c r="E15" s="210"/>
      <c r="F15" s="210">
        <f t="shared" si="0"/>
        <v>0</v>
      </c>
    </row>
    <row r="16" spans="1:6" ht="11.65">
      <c r="A16" s="86" t="s">
        <v>119</v>
      </c>
      <c r="B16" s="87" t="s">
        <v>1110</v>
      </c>
      <c r="C16" s="86" t="s">
        <v>1445</v>
      </c>
      <c r="D16" s="226">
        <v>8000</v>
      </c>
      <c r="E16" s="210"/>
      <c r="F16" s="210">
        <f t="shared" si="0"/>
        <v>0</v>
      </c>
    </row>
    <row r="17" spans="1:6">
      <c r="A17" s="86"/>
      <c r="B17" s="253"/>
      <c r="C17" s="86"/>
      <c r="D17" s="226"/>
      <c r="E17" s="210"/>
      <c r="F17" s="210"/>
    </row>
    <row r="18" spans="1:6" ht="11.65">
      <c r="A18" s="86" t="s">
        <v>131</v>
      </c>
      <c r="B18" s="87" t="s">
        <v>745</v>
      </c>
      <c r="C18" s="86" t="s">
        <v>910</v>
      </c>
      <c r="D18" s="226">
        <v>14000</v>
      </c>
      <c r="E18" s="210"/>
      <c r="F18" s="210">
        <f t="shared" si="0"/>
        <v>0</v>
      </c>
    </row>
    <row r="19" spans="1:6">
      <c r="A19" s="86"/>
      <c r="B19" s="253"/>
      <c r="C19" s="86"/>
      <c r="D19" s="226"/>
      <c r="E19" s="210"/>
      <c r="F19" s="210"/>
    </row>
    <row r="20" spans="1:6">
      <c r="A20" s="86" t="s">
        <v>1111</v>
      </c>
      <c r="B20" s="87" t="s">
        <v>1112</v>
      </c>
      <c r="C20" s="86"/>
      <c r="D20" s="226"/>
      <c r="E20" s="210"/>
      <c r="F20" s="210">
        <f t="shared" si="0"/>
        <v>0</v>
      </c>
    </row>
    <row r="21" spans="1:6">
      <c r="A21" s="86"/>
      <c r="B21" s="87"/>
      <c r="C21" s="86"/>
      <c r="D21" s="226"/>
      <c r="E21" s="210"/>
      <c r="F21" s="210"/>
    </row>
    <row r="22" spans="1:6" ht="11.65">
      <c r="A22" s="86" t="s">
        <v>119</v>
      </c>
      <c r="B22" s="87" t="s">
        <v>1110</v>
      </c>
      <c r="C22" s="86" t="s">
        <v>1445</v>
      </c>
      <c r="D22" s="226">
        <v>3500</v>
      </c>
      <c r="E22" s="210"/>
      <c r="F22" s="210">
        <f t="shared" si="0"/>
        <v>0</v>
      </c>
    </row>
    <row r="23" spans="1:6">
      <c r="A23" s="86"/>
      <c r="B23" s="253"/>
      <c r="C23" s="86"/>
      <c r="D23" s="226"/>
      <c r="E23" s="210"/>
      <c r="F23" s="210"/>
    </row>
    <row r="24" spans="1:6" ht="11.65">
      <c r="A24" s="86" t="s">
        <v>131</v>
      </c>
      <c r="B24" s="87" t="s">
        <v>745</v>
      </c>
      <c r="C24" s="86" t="s">
        <v>910</v>
      </c>
      <c r="D24" s="226">
        <v>2870</v>
      </c>
      <c r="E24" s="210"/>
      <c r="F24" s="210">
        <f t="shared" si="0"/>
        <v>0</v>
      </c>
    </row>
    <row r="25" spans="1:6">
      <c r="A25" s="86"/>
      <c r="B25" s="253"/>
      <c r="C25" s="86"/>
      <c r="D25" s="226"/>
      <c r="E25" s="210"/>
      <c r="F25" s="210"/>
    </row>
    <row r="26" spans="1:6" ht="14.25">
      <c r="A26" s="86" t="s">
        <v>1113</v>
      </c>
      <c r="B26" s="87" t="s">
        <v>1114</v>
      </c>
      <c r="C26" s="86" t="s">
        <v>1678</v>
      </c>
      <c r="D26" s="226"/>
      <c r="E26" s="210"/>
      <c r="F26" s="210" t="s">
        <v>26</v>
      </c>
    </row>
    <row r="27" spans="1:6">
      <c r="A27" s="86"/>
      <c r="B27" s="253"/>
      <c r="C27" s="86"/>
      <c r="D27" s="226"/>
      <c r="E27" s="210"/>
      <c r="F27" s="210"/>
    </row>
    <row r="28" spans="1:6" ht="14.25">
      <c r="A28" s="86" t="s">
        <v>1115</v>
      </c>
      <c r="B28" s="87" t="s">
        <v>1116</v>
      </c>
      <c r="C28" s="86" t="s">
        <v>1678</v>
      </c>
      <c r="D28" s="226">
        <v>130</v>
      </c>
      <c r="E28" s="210"/>
      <c r="F28" s="210">
        <f t="shared" si="0"/>
        <v>0</v>
      </c>
    </row>
    <row r="29" spans="1:6">
      <c r="A29" s="86"/>
      <c r="B29" s="253"/>
      <c r="C29" s="86"/>
      <c r="D29" s="226"/>
      <c r="E29" s="210"/>
      <c r="F29" s="210"/>
    </row>
    <row r="30" spans="1:6" ht="14.25">
      <c r="A30" s="86" t="s">
        <v>1117</v>
      </c>
      <c r="B30" s="87" t="s">
        <v>1118</v>
      </c>
      <c r="C30" s="86" t="s">
        <v>1678</v>
      </c>
      <c r="D30" s="226">
        <v>600</v>
      </c>
      <c r="E30" s="210"/>
      <c r="F30" s="210">
        <f t="shared" si="0"/>
        <v>0</v>
      </c>
    </row>
    <row r="31" spans="1:6">
      <c r="A31" s="86"/>
      <c r="B31" s="87"/>
      <c r="C31" s="86"/>
      <c r="D31" s="226"/>
      <c r="E31" s="210"/>
      <c r="F31" s="210">
        <f t="shared" si="0"/>
        <v>0</v>
      </c>
    </row>
    <row r="32" spans="1:6" ht="14.25">
      <c r="A32" s="84" t="s">
        <v>1119</v>
      </c>
      <c r="B32" s="170" t="s">
        <v>1120</v>
      </c>
      <c r="C32" s="86" t="s">
        <v>1678</v>
      </c>
      <c r="D32" s="226">
        <v>350</v>
      </c>
      <c r="E32" s="210"/>
      <c r="F32" s="210">
        <f t="shared" si="0"/>
        <v>0</v>
      </c>
    </row>
    <row r="33" spans="1:6">
      <c r="A33" s="156"/>
      <c r="B33" s="161"/>
      <c r="C33" s="156"/>
      <c r="D33" s="226"/>
      <c r="E33" s="210"/>
      <c r="F33" s="210">
        <f t="shared" si="0"/>
        <v>0</v>
      </c>
    </row>
    <row r="34" spans="1:6">
      <c r="A34" s="84" t="s">
        <v>1121</v>
      </c>
      <c r="B34" s="85" t="s">
        <v>1122</v>
      </c>
      <c r="C34" s="86"/>
      <c r="D34" s="226"/>
      <c r="E34" s="210"/>
      <c r="F34" s="210">
        <f t="shared" si="0"/>
        <v>0</v>
      </c>
    </row>
    <row r="35" spans="1:6">
      <c r="A35" s="84"/>
      <c r="B35" s="252"/>
      <c r="C35" s="86"/>
      <c r="D35" s="226"/>
      <c r="E35" s="210"/>
      <c r="F35" s="210"/>
    </row>
    <row r="36" spans="1:6" ht="14.25">
      <c r="A36" s="86" t="s">
        <v>1123</v>
      </c>
      <c r="B36" s="87" t="s">
        <v>1124</v>
      </c>
      <c r="C36" s="86" t="s">
        <v>1678</v>
      </c>
      <c r="D36" s="226">
        <v>130</v>
      </c>
      <c r="E36" s="210"/>
      <c r="F36" s="210">
        <f t="shared" si="0"/>
        <v>0</v>
      </c>
    </row>
    <row r="37" spans="1:6">
      <c r="A37" s="86"/>
      <c r="B37" s="253"/>
      <c r="C37" s="86"/>
      <c r="D37" s="226"/>
      <c r="E37" s="210"/>
      <c r="F37" s="210"/>
    </row>
    <row r="38" spans="1:6" ht="20.25">
      <c r="A38" s="86" t="s">
        <v>1125</v>
      </c>
      <c r="B38" s="89" t="s">
        <v>1126</v>
      </c>
      <c r="C38" s="86" t="s">
        <v>1678</v>
      </c>
      <c r="D38" s="226">
        <v>300</v>
      </c>
      <c r="E38" s="210"/>
      <c r="F38" s="210">
        <f t="shared" si="0"/>
        <v>0</v>
      </c>
    </row>
    <row r="39" spans="1:6">
      <c r="A39" s="86"/>
      <c r="B39" s="87"/>
      <c r="C39" s="86"/>
      <c r="D39" s="226"/>
      <c r="E39" s="210"/>
      <c r="F39" s="210">
        <f t="shared" si="0"/>
        <v>0</v>
      </c>
    </row>
    <row r="40" spans="1:6">
      <c r="A40" s="84" t="s">
        <v>1127</v>
      </c>
      <c r="B40" s="85" t="s">
        <v>1128</v>
      </c>
      <c r="C40" s="86"/>
      <c r="D40" s="226"/>
      <c r="E40" s="210"/>
      <c r="F40" s="210">
        <f t="shared" si="0"/>
        <v>0</v>
      </c>
    </row>
    <row r="41" spans="1:6">
      <c r="A41" s="84"/>
      <c r="B41" s="252"/>
      <c r="C41" s="86"/>
      <c r="D41" s="226"/>
      <c r="E41" s="210"/>
      <c r="F41" s="210"/>
    </row>
    <row r="42" spans="1:6" ht="14.25">
      <c r="A42" s="86" t="s">
        <v>1129</v>
      </c>
      <c r="B42" s="87" t="s">
        <v>1130</v>
      </c>
      <c r="C42" s="86" t="s">
        <v>1678</v>
      </c>
      <c r="D42" s="226">
        <v>600</v>
      </c>
      <c r="E42" s="210"/>
      <c r="F42" s="210">
        <f t="shared" si="0"/>
        <v>0</v>
      </c>
    </row>
    <row r="43" spans="1:6">
      <c r="A43" s="86"/>
      <c r="B43" s="87"/>
      <c r="C43" s="86"/>
      <c r="D43" s="226"/>
      <c r="E43" s="210"/>
      <c r="F43" s="210"/>
    </row>
    <row r="44" spans="1:6" ht="14.25">
      <c r="A44" s="86" t="s">
        <v>1131</v>
      </c>
      <c r="B44" s="87" t="s">
        <v>745</v>
      </c>
      <c r="C44" s="86" t="s">
        <v>1678</v>
      </c>
      <c r="D44" s="226">
        <v>600</v>
      </c>
      <c r="E44" s="210"/>
      <c r="F44" s="210">
        <f t="shared" si="0"/>
        <v>0</v>
      </c>
    </row>
    <row r="45" spans="1:6">
      <c r="A45" s="86"/>
      <c r="B45" s="87"/>
      <c r="C45" s="86"/>
      <c r="D45" s="226"/>
      <c r="E45" s="210"/>
      <c r="F45" s="210">
        <f t="shared" si="0"/>
        <v>0</v>
      </c>
    </row>
    <row r="46" spans="1:6">
      <c r="A46" s="84" t="s">
        <v>1132</v>
      </c>
      <c r="B46" s="85" t="s">
        <v>1133</v>
      </c>
      <c r="C46" s="86"/>
      <c r="D46" s="226"/>
      <c r="E46" s="210"/>
      <c r="F46" s="210">
        <f t="shared" si="0"/>
        <v>0</v>
      </c>
    </row>
    <row r="47" spans="1:6">
      <c r="A47" s="84"/>
      <c r="B47" s="252"/>
      <c r="C47" s="86"/>
      <c r="D47" s="226"/>
      <c r="E47" s="210"/>
      <c r="F47" s="210"/>
    </row>
    <row r="48" spans="1:6" ht="11.65">
      <c r="A48" s="86" t="s">
        <v>1134</v>
      </c>
      <c r="B48" s="87" t="s">
        <v>1135</v>
      </c>
      <c r="C48" s="86" t="s">
        <v>1682</v>
      </c>
      <c r="D48" s="226"/>
      <c r="E48" s="210"/>
      <c r="F48" s="210" t="s">
        <v>26</v>
      </c>
    </row>
    <row r="49" spans="1:6">
      <c r="A49" s="86"/>
      <c r="B49" s="87"/>
      <c r="C49" s="86"/>
      <c r="D49" s="226"/>
      <c r="E49" s="210"/>
      <c r="F49" s="210"/>
    </row>
    <row r="50" spans="1:6" ht="11.65">
      <c r="A50" s="86" t="s">
        <v>1136</v>
      </c>
      <c r="B50" s="87" t="s">
        <v>1137</v>
      </c>
      <c r="C50" s="86" t="s">
        <v>1682</v>
      </c>
      <c r="D50" s="226"/>
      <c r="E50" s="210"/>
      <c r="F50" s="210" t="s">
        <v>26</v>
      </c>
    </row>
    <row r="51" spans="1:6">
      <c r="A51" s="86"/>
      <c r="B51" s="253"/>
      <c r="C51" s="86"/>
      <c r="D51" s="226"/>
      <c r="E51" s="210"/>
      <c r="F51" s="210"/>
    </row>
    <row r="52" spans="1:6" ht="11.65">
      <c r="A52" s="86" t="s">
        <v>1138</v>
      </c>
      <c r="B52" s="87" t="s">
        <v>1139</v>
      </c>
      <c r="C52" s="86" t="s">
        <v>1682</v>
      </c>
      <c r="D52" s="226">
        <v>35000</v>
      </c>
      <c r="E52" s="210"/>
      <c r="F52" s="210">
        <f t="shared" si="0"/>
        <v>0</v>
      </c>
    </row>
    <row r="53" spans="1:6">
      <c r="A53" s="86"/>
      <c r="B53" s="87"/>
      <c r="C53" s="86"/>
      <c r="D53" s="226"/>
      <c r="E53" s="210"/>
      <c r="F53" s="210"/>
    </row>
    <row r="54" spans="1:6" ht="14.25">
      <c r="A54" s="84" t="s">
        <v>1140</v>
      </c>
      <c r="B54" s="85" t="s">
        <v>427</v>
      </c>
      <c r="C54" s="86" t="s">
        <v>1678</v>
      </c>
      <c r="D54" s="226">
        <v>160</v>
      </c>
      <c r="E54" s="210"/>
      <c r="F54" s="210">
        <f t="shared" si="0"/>
        <v>0</v>
      </c>
    </row>
    <row r="55" spans="1:6">
      <c r="A55" s="86"/>
      <c r="B55" s="87"/>
      <c r="C55" s="86"/>
      <c r="D55" s="226"/>
      <c r="E55" s="210"/>
      <c r="F55" s="210">
        <f t="shared" si="0"/>
        <v>0</v>
      </c>
    </row>
    <row r="56" spans="1:6">
      <c r="A56" s="84" t="s">
        <v>1141</v>
      </c>
      <c r="B56" s="85" t="s">
        <v>1142</v>
      </c>
      <c r="C56" s="86"/>
      <c r="D56" s="226"/>
      <c r="E56" s="210"/>
      <c r="F56" s="210">
        <f t="shared" si="0"/>
        <v>0</v>
      </c>
    </row>
    <row r="57" spans="1:6">
      <c r="A57" s="84"/>
      <c r="B57" s="252"/>
      <c r="C57" s="86"/>
      <c r="D57" s="226"/>
      <c r="E57" s="210"/>
      <c r="F57" s="210">
        <f t="shared" si="0"/>
        <v>0</v>
      </c>
    </row>
    <row r="58" spans="1:6" ht="14.25">
      <c r="A58" s="86" t="s">
        <v>1143</v>
      </c>
      <c r="B58" s="87" t="s">
        <v>1144</v>
      </c>
      <c r="C58" s="86" t="s">
        <v>1678</v>
      </c>
      <c r="D58" s="226">
        <v>150</v>
      </c>
      <c r="E58" s="210"/>
      <c r="F58" s="210">
        <f t="shared" si="0"/>
        <v>0</v>
      </c>
    </row>
    <row r="59" spans="1:6">
      <c r="A59" s="86"/>
      <c r="B59" s="253"/>
      <c r="C59" s="86"/>
      <c r="D59" s="226"/>
      <c r="E59" s="210"/>
      <c r="F59" s="210">
        <f t="shared" si="0"/>
        <v>0</v>
      </c>
    </row>
    <row r="60" spans="1:6" ht="14.25">
      <c r="A60" s="86" t="s">
        <v>1145</v>
      </c>
      <c r="B60" s="87" t="s">
        <v>1146</v>
      </c>
      <c r="C60" s="86" t="s">
        <v>1678</v>
      </c>
      <c r="D60" s="226">
        <v>380</v>
      </c>
      <c r="E60" s="210"/>
      <c r="F60" s="210">
        <f t="shared" si="0"/>
        <v>0</v>
      </c>
    </row>
    <row r="61" spans="1:6">
      <c r="A61" s="86"/>
      <c r="B61" s="87"/>
      <c r="C61" s="86"/>
      <c r="D61" s="226"/>
      <c r="E61" s="210"/>
      <c r="F61" s="210">
        <f t="shared" si="0"/>
        <v>0</v>
      </c>
    </row>
    <row r="62" spans="1:6">
      <c r="A62" s="84" t="s">
        <v>1147</v>
      </c>
      <c r="B62" s="85" t="s">
        <v>1148</v>
      </c>
      <c r="C62" s="86"/>
      <c r="D62" s="226"/>
      <c r="E62" s="210"/>
      <c r="F62" s="210">
        <f t="shared" si="0"/>
        <v>0</v>
      </c>
    </row>
    <row r="63" spans="1:6">
      <c r="A63" s="84"/>
      <c r="B63" s="252"/>
      <c r="C63" s="86"/>
      <c r="D63" s="226"/>
      <c r="E63" s="210"/>
      <c r="F63" s="210">
        <f t="shared" si="0"/>
        <v>0</v>
      </c>
    </row>
    <row r="64" spans="1:6" ht="11.65">
      <c r="A64" s="86" t="s">
        <v>1149</v>
      </c>
      <c r="B64" s="87" t="s">
        <v>1150</v>
      </c>
      <c r="C64" s="86" t="s">
        <v>910</v>
      </c>
      <c r="D64" s="226">
        <v>8200</v>
      </c>
      <c r="E64" s="210"/>
      <c r="F64" s="210">
        <f t="shared" si="0"/>
        <v>0</v>
      </c>
    </row>
    <row r="65" spans="1:6">
      <c r="A65" s="86"/>
      <c r="B65" s="87"/>
      <c r="C65" s="86"/>
      <c r="D65" s="226"/>
      <c r="E65" s="210"/>
      <c r="F65" s="210">
        <f t="shared" si="0"/>
        <v>0</v>
      </c>
    </row>
    <row r="66" spans="1:6">
      <c r="A66" s="86"/>
      <c r="B66" s="87"/>
      <c r="C66" s="86"/>
      <c r="D66" s="226"/>
      <c r="E66" s="210"/>
      <c r="F66" s="210">
        <f t="shared" si="0"/>
        <v>0</v>
      </c>
    </row>
    <row r="67" spans="1:6">
      <c r="A67" s="86"/>
      <c r="B67" s="87"/>
      <c r="C67" s="86"/>
      <c r="D67" s="226"/>
      <c r="E67" s="210"/>
      <c r="F67" s="210">
        <f t="shared" si="0"/>
        <v>0</v>
      </c>
    </row>
    <row r="68" spans="1:6">
      <c r="A68" s="86"/>
      <c r="B68" s="87"/>
      <c r="C68" s="86"/>
      <c r="D68" s="226"/>
      <c r="E68" s="210"/>
      <c r="F68" s="210">
        <f t="shared" si="0"/>
        <v>0</v>
      </c>
    </row>
    <row r="69" spans="1:6">
      <c r="A69" s="86"/>
      <c r="B69" s="87"/>
      <c r="C69" s="86"/>
      <c r="D69" s="226"/>
      <c r="E69" s="210"/>
      <c r="F69" s="210">
        <f t="shared" si="0"/>
        <v>0</v>
      </c>
    </row>
    <row r="70" spans="1:6">
      <c r="A70" s="86"/>
      <c r="B70" s="87"/>
      <c r="C70" s="86"/>
      <c r="D70" s="226"/>
      <c r="E70" s="210"/>
      <c r="F70" s="210">
        <f t="shared" si="0"/>
        <v>0</v>
      </c>
    </row>
    <row r="71" spans="1:6">
      <c r="A71" s="156"/>
      <c r="B71" s="161"/>
      <c r="C71" s="84"/>
      <c r="D71" s="226"/>
      <c r="E71" s="210"/>
      <c r="F71" s="210"/>
    </row>
    <row r="72" spans="1:6">
      <c r="A72" s="84"/>
      <c r="B72" s="85"/>
      <c r="C72" s="86"/>
      <c r="D72" s="226"/>
      <c r="E72" s="210"/>
      <c r="F72" s="210"/>
    </row>
    <row r="73" spans="1:6">
      <c r="A73" s="156"/>
      <c r="B73" s="161"/>
      <c r="C73" s="156"/>
      <c r="D73" s="226"/>
      <c r="E73" s="210"/>
      <c r="F73" s="210"/>
    </row>
    <row r="74" spans="1:6">
      <c r="A74" s="86"/>
      <c r="B74" s="87"/>
      <c r="C74" s="86"/>
      <c r="D74" s="226"/>
      <c r="E74" s="210"/>
      <c r="F74" s="210"/>
    </row>
    <row r="75" spans="1:6">
      <c r="A75" s="86"/>
      <c r="B75" s="87"/>
      <c r="C75" s="86"/>
      <c r="D75" s="226"/>
      <c r="E75" s="210"/>
      <c r="F75" s="210"/>
    </row>
    <row r="76" spans="1:6">
      <c r="A76" s="156"/>
      <c r="B76" s="161"/>
      <c r="C76" s="156"/>
      <c r="D76" s="226"/>
      <c r="E76" s="210"/>
      <c r="F76" s="210"/>
    </row>
    <row r="77" spans="1:6">
      <c r="A77" s="86"/>
      <c r="B77" s="87"/>
      <c r="C77" s="86"/>
      <c r="D77" s="226"/>
      <c r="E77" s="210"/>
      <c r="F77" s="210"/>
    </row>
    <row r="78" spans="1:6">
      <c r="A78" s="158"/>
      <c r="B78" s="89"/>
      <c r="C78" s="84"/>
      <c r="D78" s="226"/>
      <c r="E78" s="210"/>
      <c r="F78" s="210"/>
    </row>
    <row r="79" spans="1:6" ht="10.5" thickBot="1">
      <c r="A79" s="90"/>
      <c r="B79" s="91"/>
      <c r="C79" s="90"/>
      <c r="D79" s="228"/>
      <c r="E79" s="229"/>
      <c r="F79" s="229"/>
    </row>
    <row r="80" spans="1:6" ht="18.850000000000001" customHeight="1" thickBot="1">
      <c r="A80" s="79" t="s">
        <v>1672</v>
      </c>
      <c r="B80" s="54"/>
      <c r="C80" s="28"/>
      <c r="D80" s="234"/>
      <c r="E80" s="197"/>
      <c r="F80" s="99">
        <f>SUM(F5:F78)</f>
        <v>0</v>
      </c>
    </row>
  </sheetData>
  <phoneticPr fontId="20" type="noConversion"/>
  <printOptions horizontalCentered="1"/>
  <pageMargins left="0.43307086614173229" right="0.43307086614173229" top="0.74803149606299213" bottom="0.74803149606299213" header="0.31496062992125984" footer="0.31496062992125984"/>
  <pageSetup paperSize="9" scale="75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B7D5A-FAC1-4F75-A5AD-74ADE94589A0}">
  <sheetPr>
    <pageSetUpPr fitToPage="1"/>
  </sheetPr>
  <dimension ref="A1:F68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.265625" style="151" customWidth="1"/>
    <col min="2" max="2" width="69.86328125" style="140" customWidth="1"/>
    <col min="3" max="3" width="7.7304687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1671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8" t="s">
        <v>1151</v>
      </c>
      <c r="B6" s="249" t="s">
        <v>1152</v>
      </c>
      <c r="C6" s="86"/>
      <c r="D6" s="226"/>
      <c r="E6" s="210"/>
      <c r="F6" s="210">
        <f>D6*E6</f>
        <v>0</v>
      </c>
    </row>
    <row r="7" spans="1:6">
      <c r="A7" s="86"/>
      <c r="B7" s="87"/>
      <c r="C7" s="86"/>
      <c r="D7" s="226"/>
      <c r="E7" s="210"/>
      <c r="F7" s="210">
        <f t="shared" ref="F7:F38" si="0">D7*E7</f>
        <v>0</v>
      </c>
    </row>
    <row r="8" spans="1:6">
      <c r="A8" s="84" t="s">
        <v>1153</v>
      </c>
      <c r="B8" s="170" t="s">
        <v>1154</v>
      </c>
      <c r="C8" s="86" t="s">
        <v>16</v>
      </c>
      <c r="D8" s="226">
        <v>1</v>
      </c>
      <c r="E8" s="210"/>
      <c r="F8" s="210">
        <f t="shared" si="0"/>
        <v>0</v>
      </c>
    </row>
    <row r="9" spans="1:6">
      <c r="A9" s="84"/>
      <c r="B9" s="85"/>
      <c r="C9" s="86"/>
      <c r="D9" s="226"/>
      <c r="E9" s="210"/>
      <c r="F9" s="210">
        <f t="shared" si="0"/>
        <v>0</v>
      </c>
    </row>
    <row r="10" spans="1:6">
      <c r="A10" s="84" t="s">
        <v>1155</v>
      </c>
      <c r="B10" s="85" t="s">
        <v>1156</v>
      </c>
      <c r="C10" s="86"/>
      <c r="D10" s="226"/>
      <c r="E10" s="210"/>
      <c r="F10" s="210">
        <f t="shared" si="0"/>
        <v>0</v>
      </c>
    </row>
    <row r="11" spans="1:6">
      <c r="A11" s="84"/>
      <c r="B11" s="252"/>
      <c r="C11" s="86"/>
      <c r="D11" s="226"/>
      <c r="E11" s="210"/>
      <c r="F11" s="210">
        <f t="shared" si="0"/>
        <v>0</v>
      </c>
    </row>
    <row r="12" spans="1:6">
      <c r="A12" s="86" t="s">
        <v>1157</v>
      </c>
      <c r="B12" s="87" t="s">
        <v>1158</v>
      </c>
      <c r="C12" s="86"/>
      <c r="D12" s="226"/>
      <c r="E12" s="210"/>
      <c r="F12" s="210">
        <f t="shared" si="0"/>
        <v>0</v>
      </c>
    </row>
    <row r="13" spans="1:6" ht="11.65">
      <c r="A13" s="86" t="s">
        <v>118</v>
      </c>
      <c r="B13" s="87" t="s">
        <v>1677</v>
      </c>
      <c r="C13" s="86" t="s">
        <v>1445</v>
      </c>
      <c r="D13" s="226">
        <v>7600</v>
      </c>
      <c r="E13" s="210"/>
      <c r="F13" s="210">
        <f t="shared" si="0"/>
        <v>0</v>
      </c>
    </row>
    <row r="14" spans="1:6">
      <c r="A14" s="86"/>
      <c r="B14" s="87"/>
      <c r="C14" s="86"/>
      <c r="D14" s="226"/>
      <c r="E14" s="210"/>
      <c r="F14" s="210">
        <f t="shared" si="0"/>
        <v>0</v>
      </c>
    </row>
    <row r="15" spans="1:6" ht="11.65">
      <c r="A15" s="86" t="s">
        <v>133</v>
      </c>
      <c r="B15" s="87" t="s">
        <v>1681</v>
      </c>
      <c r="C15" s="86" t="s">
        <v>1445</v>
      </c>
      <c r="D15" s="226">
        <v>150</v>
      </c>
      <c r="E15" s="210"/>
      <c r="F15" s="210">
        <f t="shared" si="0"/>
        <v>0</v>
      </c>
    </row>
    <row r="16" spans="1:6">
      <c r="A16" s="86"/>
      <c r="B16" s="87"/>
      <c r="C16" s="86"/>
      <c r="D16" s="226"/>
      <c r="E16" s="210"/>
      <c r="F16" s="210">
        <f t="shared" si="0"/>
        <v>0</v>
      </c>
    </row>
    <row r="17" spans="1:6" ht="11.65">
      <c r="A17" s="86" t="s">
        <v>856</v>
      </c>
      <c r="B17" s="87" t="s">
        <v>1738</v>
      </c>
      <c r="C17" s="86" t="s">
        <v>1445</v>
      </c>
      <c r="D17" s="226">
        <v>1680</v>
      </c>
      <c r="E17" s="210"/>
      <c r="F17" s="210">
        <f t="shared" si="0"/>
        <v>0</v>
      </c>
    </row>
    <row r="18" spans="1:6">
      <c r="A18" s="86"/>
      <c r="B18" s="253"/>
      <c r="C18" s="86"/>
      <c r="D18" s="226"/>
      <c r="E18" s="210"/>
      <c r="F18" s="210">
        <f t="shared" si="0"/>
        <v>0</v>
      </c>
    </row>
    <row r="19" spans="1:6" ht="11.65">
      <c r="A19" s="86" t="s">
        <v>768</v>
      </c>
      <c r="B19" s="87" t="s">
        <v>1679</v>
      </c>
      <c r="C19" s="86" t="s">
        <v>1445</v>
      </c>
      <c r="D19" s="226">
        <v>7150</v>
      </c>
      <c r="E19" s="210"/>
      <c r="F19" s="210">
        <f t="shared" si="0"/>
        <v>0</v>
      </c>
    </row>
    <row r="20" spans="1:6">
      <c r="A20" s="86"/>
      <c r="B20" s="87"/>
      <c r="C20" s="86"/>
      <c r="D20" s="226"/>
      <c r="E20" s="210"/>
      <c r="F20" s="210">
        <f t="shared" si="0"/>
        <v>0</v>
      </c>
    </row>
    <row r="21" spans="1:6" ht="11.65">
      <c r="A21" s="86" t="s">
        <v>1159</v>
      </c>
      <c r="B21" s="87" t="s">
        <v>1680</v>
      </c>
      <c r="C21" s="86" t="s">
        <v>1445</v>
      </c>
      <c r="D21" s="226">
        <v>6500</v>
      </c>
      <c r="E21" s="210"/>
      <c r="F21" s="210">
        <f t="shared" si="0"/>
        <v>0</v>
      </c>
    </row>
    <row r="22" spans="1:6">
      <c r="A22" s="86"/>
      <c r="B22" s="87"/>
      <c r="C22" s="86"/>
      <c r="D22" s="226"/>
      <c r="E22" s="210"/>
      <c r="F22" s="210">
        <f t="shared" si="0"/>
        <v>0</v>
      </c>
    </row>
    <row r="23" spans="1:6" ht="14.25">
      <c r="A23" s="86" t="s">
        <v>1160</v>
      </c>
      <c r="B23" s="87" t="s">
        <v>1161</v>
      </c>
      <c r="C23" s="86" t="s">
        <v>1678</v>
      </c>
      <c r="D23" s="226"/>
      <c r="E23" s="210"/>
      <c r="F23" s="210" t="s">
        <v>26</v>
      </c>
    </row>
    <row r="24" spans="1:6">
      <c r="A24" s="86"/>
      <c r="B24" s="87"/>
      <c r="C24" s="86"/>
      <c r="D24" s="226"/>
      <c r="E24" s="210"/>
      <c r="F24" s="210"/>
    </row>
    <row r="25" spans="1:6" ht="14.25">
      <c r="A25" s="86" t="s">
        <v>1162</v>
      </c>
      <c r="B25" s="87" t="s">
        <v>1163</v>
      </c>
      <c r="C25" s="86" t="s">
        <v>1678</v>
      </c>
      <c r="D25" s="226"/>
      <c r="E25" s="210"/>
      <c r="F25" s="210" t="s">
        <v>26</v>
      </c>
    </row>
    <row r="26" spans="1:6">
      <c r="A26" s="86"/>
      <c r="B26" s="87"/>
      <c r="C26" s="86"/>
      <c r="D26" s="226"/>
      <c r="E26" s="210"/>
      <c r="F26" s="210"/>
    </row>
    <row r="27" spans="1:6">
      <c r="A27" s="86" t="s">
        <v>1164</v>
      </c>
      <c r="B27" s="87" t="s">
        <v>1165</v>
      </c>
      <c r="C27" s="86"/>
      <c r="D27" s="226"/>
      <c r="E27" s="210"/>
      <c r="F27" s="210">
        <f t="shared" si="0"/>
        <v>0</v>
      </c>
    </row>
    <row r="28" spans="1:6" ht="14.25">
      <c r="A28" s="86" t="s">
        <v>118</v>
      </c>
      <c r="B28" s="87" t="s">
        <v>1739</v>
      </c>
      <c r="C28" s="86" t="s">
        <v>1678</v>
      </c>
      <c r="D28" s="226"/>
      <c r="E28" s="210"/>
      <c r="F28" s="210" t="s">
        <v>26</v>
      </c>
    </row>
    <row r="29" spans="1:6">
      <c r="A29" s="86"/>
      <c r="B29" s="87"/>
      <c r="C29" s="86"/>
      <c r="D29" s="226"/>
      <c r="E29" s="210"/>
      <c r="F29" s="210"/>
    </row>
    <row r="30" spans="1:6" ht="14.25">
      <c r="A30" s="86" t="s">
        <v>131</v>
      </c>
      <c r="B30" s="87" t="s">
        <v>1681</v>
      </c>
      <c r="C30" s="86" t="s">
        <v>1678</v>
      </c>
      <c r="D30" s="226">
        <v>160</v>
      </c>
      <c r="E30" s="210"/>
      <c r="F30" s="210">
        <f t="shared" si="0"/>
        <v>0</v>
      </c>
    </row>
    <row r="31" spans="1:6">
      <c r="A31" s="86"/>
      <c r="B31" s="87"/>
      <c r="C31" s="86"/>
      <c r="D31" s="226"/>
      <c r="E31" s="210"/>
      <c r="F31" s="210">
        <f t="shared" si="0"/>
        <v>0</v>
      </c>
    </row>
    <row r="32" spans="1:6">
      <c r="A32" s="84" t="s">
        <v>1166</v>
      </c>
      <c r="B32" s="85" t="s">
        <v>1128</v>
      </c>
      <c r="C32" s="86"/>
      <c r="D32" s="226"/>
      <c r="E32" s="210"/>
      <c r="F32" s="210">
        <f t="shared" si="0"/>
        <v>0</v>
      </c>
    </row>
    <row r="33" spans="1:6">
      <c r="A33" s="84"/>
      <c r="B33" s="252"/>
      <c r="C33" s="86"/>
      <c r="D33" s="226"/>
      <c r="E33" s="210"/>
      <c r="F33" s="210">
        <f t="shared" si="0"/>
        <v>0</v>
      </c>
    </row>
    <row r="34" spans="1:6">
      <c r="A34" s="86" t="s">
        <v>1167</v>
      </c>
      <c r="B34" s="87" t="s">
        <v>1168</v>
      </c>
      <c r="C34" s="86"/>
      <c r="D34" s="226"/>
      <c r="E34" s="210"/>
      <c r="F34" s="210">
        <f t="shared" si="0"/>
        <v>0</v>
      </c>
    </row>
    <row r="35" spans="1:6" ht="11.65">
      <c r="A35" s="86" t="s">
        <v>118</v>
      </c>
      <c r="B35" s="87" t="s">
        <v>1676</v>
      </c>
      <c r="C35" s="86" t="s">
        <v>1445</v>
      </c>
      <c r="D35" s="226">
        <v>300</v>
      </c>
      <c r="E35" s="210"/>
      <c r="F35" s="210">
        <f t="shared" si="0"/>
        <v>0</v>
      </c>
    </row>
    <row r="36" spans="1:6">
      <c r="A36" s="86"/>
      <c r="B36" s="87"/>
      <c r="C36" s="86"/>
      <c r="D36" s="226"/>
      <c r="E36" s="210"/>
      <c r="F36" s="210">
        <f t="shared" si="0"/>
        <v>0</v>
      </c>
    </row>
    <row r="37" spans="1:6" ht="11.65">
      <c r="A37" s="86" t="s">
        <v>131</v>
      </c>
      <c r="B37" s="87" t="s">
        <v>1740</v>
      </c>
      <c r="C37" s="86" t="s">
        <v>1445</v>
      </c>
      <c r="D37" s="226">
        <v>300</v>
      </c>
      <c r="E37" s="210"/>
      <c r="F37" s="210">
        <f t="shared" si="0"/>
        <v>0</v>
      </c>
    </row>
    <row r="38" spans="1:6">
      <c r="A38" s="86"/>
      <c r="B38" s="87"/>
      <c r="C38" s="86"/>
      <c r="D38" s="226"/>
      <c r="E38" s="210"/>
      <c r="F38" s="210">
        <f t="shared" si="0"/>
        <v>0</v>
      </c>
    </row>
    <row r="39" spans="1:6">
      <c r="A39" s="86" t="s">
        <v>1169</v>
      </c>
      <c r="B39" s="87" t="s">
        <v>1170</v>
      </c>
      <c r="C39" s="87"/>
      <c r="D39" s="226"/>
      <c r="E39" s="210"/>
      <c r="F39" s="210"/>
    </row>
    <row r="40" spans="1:6" ht="11.65">
      <c r="A40" s="86" t="s">
        <v>118</v>
      </c>
      <c r="B40" s="87" t="s">
        <v>1676</v>
      </c>
      <c r="C40" s="86" t="s">
        <v>1445</v>
      </c>
      <c r="D40" s="226"/>
      <c r="E40" s="210"/>
      <c r="F40" s="210" t="s">
        <v>26</v>
      </c>
    </row>
    <row r="41" spans="1:6">
      <c r="A41" s="86"/>
      <c r="B41" s="87"/>
      <c r="C41" s="86"/>
      <c r="D41" s="226"/>
      <c r="E41" s="210"/>
      <c r="F41" s="210"/>
    </row>
    <row r="42" spans="1:6">
      <c r="A42" s="84" t="s">
        <v>1171</v>
      </c>
      <c r="B42" s="85" t="s">
        <v>1172</v>
      </c>
      <c r="C42" s="86"/>
      <c r="D42" s="226"/>
      <c r="E42" s="210"/>
      <c r="F42" s="210"/>
    </row>
    <row r="43" spans="1:6" ht="11.65">
      <c r="A43" s="86" t="s">
        <v>1173</v>
      </c>
      <c r="B43" s="87" t="s">
        <v>1174</v>
      </c>
      <c r="C43" s="86" t="s">
        <v>1445</v>
      </c>
      <c r="D43" s="226">
        <v>300</v>
      </c>
      <c r="E43" s="210"/>
      <c r="F43" s="210">
        <f t="shared" ref="F43:F51" si="1">D43*E43</f>
        <v>0</v>
      </c>
    </row>
    <row r="44" spans="1:6">
      <c r="A44" s="86"/>
      <c r="B44" s="87"/>
      <c r="C44" s="86"/>
      <c r="D44" s="226"/>
      <c r="E44" s="210"/>
      <c r="F44" s="210">
        <f t="shared" si="1"/>
        <v>0</v>
      </c>
    </row>
    <row r="45" spans="1:6" ht="11.65">
      <c r="A45" s="86" t="s">
        <v>1175</v>
      </c>
      <c r="B45" s="87" t="s">
        <v>1176</v>
      </c>
      <c r="C45" s="86" t="s">
        <v>1445</v>
      </c>
      <c r="D45" s="226">
        <v>300</v>
      </c>
      <c r="E45" s="210"/>
      <c r="F45" s="210">
        <f t="shared" si="1"/>
        <v>0</v>
      </c>
    </row>
    <row r="46" spans="1:6">
      <c r="A46" s="158"/>
      <c r="B46" s="89"/>
      <c r="C46" s="158"/>
      <c r="D46" s="226"/>
      <c r="E46" s="210"/>
      <c r="F46" s="210">
        <f t="shared" si="1"/>
        <v>0</v>
      </c>
    </row>
    <row r="47" spans="1:6">
      <c r="A47" s="84" t="s">
        <v>1177</v>
      </c>
      <c r="B47" s="85" t="s">
        <v>1178</v>
      </c>
      <c r="C47" s="86"/>
      <c r="D47" s="226"/>
      <c r="E47" s="210"/>
      <c r="F47" s="210">
        <f t="shared" si="1"/>
        <v>0</v>
      </c>
    </row>
    <row r="48" spans="1:6">
      <c r="A48" s="84"/>
      <c r="B48" s="252"/>
      <c r="C48" s="86"/>
      <c r="D48" s="226"/>
      <c r="E48" s="210"/>
      <c r="F48" s="210">
        <f t="shared" si="1"/>
        <v>0</v>
      </c>
    </row>
    <row r="49" spans="1:6">
      <c r="A49" s="86" t="s">
        <v>1179</v>
      </c>
      <c r="B49" s="87" t="s">
        <v>1180</v>
      </c>
      <c r="C49" s="86" t="s">
        <v>22</v>
      </c>
      <c r="D49" s="226">
        <v>1500</v>
      </c>
      <c r="E49" s="210"/>
      <c r="F49" s="210">
        <f t="shared" si="1"/>
        <v>0</v>
      </c>
    </row>
    <row r="50" spans="1:6">
      <c r="A50" s="86"/>
      <c r="B50" s="253"/>
      <c r="C50" s="86"/>
      <c r="D50" s="226"/>
      <c r="E50" s="210"/>
      <c r="F50" s="210">
        <f t="shared" si="1"/>
        <v>0</v>
      </c>
    </row>
    <row r="51" spans="1:6">
      <c r="A51" s="86" t="s">
        <v>1181</v>
      </c>
      <c r="B51" s="87" t="s">
        <v>1182</v>
      </c>
      <c r="C51" s="86" t="s">
        <v>22</v>
      </c>
      <c r="D51" s="226">
        <v>5600</v>
      </c>
      <c r="E51" s="210"/>
      <c r="F51" s="210">
        <f t="shared" si="1"/>
        <v>0</v>
      </c>
    </row>
    <row r="52" spans="1:6">
      <c r="A52" s="86"/>
      <c r="B52" s="253"/>
      <c r="C52" s="86"/>
      <c r="D52" s="226"/>
      <c r="E52" s="210"/>
      <c r="F52" s="210"/>
    </row>
    <row r="53" spans="1:6">
      <c r="A53" s="86" t="s">
        <v>1183</v>
      </c>
      <c r="B53" s="87" t="s">
        <v>1184</v>
      </c>
      <c r="C53" s="86" t="s">
        <v>22</v>
      </c>
      <c r="D53" s="226"/>
      <c r="E53" s="210"/>
      <c r="F53" s="210" t="s">
        <v>26</v>
      </c>
    </row>
    <row r="54" spans="1:6">
      <c r="A54" s="86"/>
      <c r="B54" s="87"/>
      <c r="C54" s="86"/>
      <c r="D54" s="226"/>
      <c r="E54" s="210"/>
      <c r="F54" s="210"/>
    </row>
    <row r="55" spans="1:6">
      <c r="A55" s="86"/>
      <c r="B55" s="253"/>
      <c r="C55" s="86"/>
      <c r="D55" s="226"/>
      <c r="E55" s="210"/>
      <c r="F55" s="210">
        <f t="shared" ref="F55" si="2">D55*E55</f>
        <v>0</v>
      </c>
    </row>
    <row r="56" spans="1:6">
      <c r="A56" s="86"/>
      <c r="B56" s="253"/>
      <c r="C56" s="86"/>
      <c r="D56" s="226"/>
      <c r="E56" s="210"/>
      <c r="F56" s="210"/>
    </row>
    <row r="57" spans="1:6">
      <c r="A57" s="86"/>
      <c r="B57" s="253"/>
      <c r="C57" s="86"/>
      <c r="D57" s="226"/>
      <c r="E57" s="210"/>
      <c r="F57" s="210"/>
    </row>
    <row r="58" spans="1:6">
      <c r="A58" s="86"/>
      <c r="B58" s="253"/>
      <c r="C58" s="86"/>
      <c r="D58" s="226"/>
      <c r="E58" s="210"/>
      <c r="F58" s="210"/>
    </row>
    <row r="59" spans="1:6">
      <c r="A59" s="86"/>
      <c r="B59" s="253"/>
      <c r="C59" s="86"/>
      <c r="D59" s="226"/>
      <c r="E59" s="210"/>
      <c r="F59" s="210"/>
    </row>
    <row r="60" spans="1:6">
      <c r="A60" s="86"/>
      <c r="B60" s="253"/>
      <c r="C60" s="86"/>
      <c r="D60" s="226"/>
      <c r="E60" s="210"/>
      <c r="F60" s="210"/>
    </row>
    <row r="61" spans="1:6">
      <c r="A61" s="86"/>
      <c r="B61" s="253"/>
      <c r="C61" s="86"/>
      <c r="D61" s="226"/>
      <c r="E61" s="210"/>
      <c r="F61" s="210"/>
    </row>
    <row r="62" spans="1:6">
      <c r="A62" s="156"/>
      <c r="B62" s="161"/>
      <c r="C62" s="156"/>
      <c r="D62" s="226"/>
      <c r="E62" s="210"/>
      <c r="F62" s="210"/>
    </row>
    <row r="63" spans="1:6">
      <c r="A63" s="156"/>
      <c r="B63" s="161"/>
      <c r="C63" s="156"/>
      <c r="D63" s="226"/>
      <c r="E63" s="210"/>
      <c r="F63" s="210"/>
    </row>
    <row r="64" spans="1:6">
      <c r="A64" s="156"/>
      <c r="B64" s="161"/>
      <c r="C64" s="156"/>
      <c r="D64" s="226"/>
      <c r="E64" s="210"/>
      <c r="F64" s="210"/>
    </row>
    <row r="65" spans="1:6">
      <c r="A65" s="156"/>
      <c r="B65" s="161"/>
      <c r="C65" s="156"/>
      <c r="D65" s="226"/>
      <c r="E65" s="210"/>
      <c r="F65" s="210"/>
    </row>
    <row r="66" spans="1:6">
      <c r="A66" s="156"/>
      <c r="B66" s="161"/>
      <c r="C66" s="156"/>
      <c r="D66" s="226"/>
      <c r="E66" s="210"/>
      <c r="F66" s="210"/>
    </row>
    <row r="67" spans="1:6" ht="10.5" thickBot="1">
      <c r="A67" s="164"/>
      <c r="B67" s="165"/>
      <c r="C67" s="164"/>
      <c r="D67" s="228"/>
      <c r="E67" s="229"/>
      <c r="F67" s="229"/>
    </row>
    <row r="68" spans="1:6" ht="18.850000000000001" customHeight="1" thickBot="1">
      <c r="A68" s="79" t="s">
        <v>1672</v>
      </c>
      <c r="B68" s="54"/>
      <c r="C68" s="28"/>
      <c r="D68" s="234"/>
      <c r="E68" s="197"/>
      <c r="F68" s="99">
        <f>SUM(F5:F66)</f>
        <v>0</v>
      </c>
    </row>
  </sheetData>
  <phoneticPr fontId="20" type="noConversion"/>
  <printOptions horizontalCentered="1"/>
  <pageMargins left="0.43307086614173229" right="0.43307086614173229" top="0.74803149606299213" bottom="0.74803149606299213" header="0.31496062992125984" footer="0.31496062992125984"/>
  <pageSetup paperSize="9" scale="76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97803-DCEB-4FBF-873C-F8ABA7A98F24}">
  <sheetPr>
    <pageSetUpPr fitToPage="1"/>
  </sheetPr>
  <dimension ref="A1:F167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.1328125" style="151" customWidth="1"/>
    <col min="2" max="2" width="70.73046875" style="140" customWidth="1"/>
    <col min="3" max="3" width="9.73046875" style="151" customWidth="1"/>
    <col min="4" max="4" width="9.9296875" style="151" bestFit="1" customWidth="1"/>
    <col min="5" max="5" width="14" style="200" customWidth="1"/>
    <col min="6" max="6" width="16.06640625" style="212" customWidth="1"/>
    <col min="7" max="16384" width="9.06640625" style="140"/>
  </cols>
  <sheetData>
    <row r="1" spans="1:6">
      <c r="A1" s="258" t="s">
        <v>876</v>
      </c>
    </row>
    <row r="2" spans="1:6" ht="10.5" thickBot="1">
      <c r="A2" s="153"/>
    </row>
    <row r="3" spans="1:6" s="3" customFormat="1">
      <c r="A3" s="373" t="s">
        <v>52</v>
      </c>
      <c r="B3" s="372" t="s">
        <v>1</v>
      </c>
      <c r="C3" s="373" t="s">
        <v>2</v>
      </c>
      <c r="D3" s="398" t="s">
        <v>53</v>
      </c>
      <c r="E3" s="375" t="s">
        <v>4</v>
      </c>
      <c r="F3" s="399" t="s">
        <v>5</v>
      </c>
    </row>
    <row r="4" spans="1:6" s="5" customFormat="1" ht="10.5" thickBot="1">
      <c r="A4" s="389"/>
      <c r="B4" s="400"/>
      <c r="C4" s="389"/>
      <c r="D4" s="401"/>
      <c r="E4" s="380" t="s">
        <v>6</v>
      </c>
      <c r="F4" s="402" t="s">
        <v>6</v>
      </c>
    </row>
    <row r="5" spans="1:6" s="5" customFormat="1">
      <c r="A5" s="13"/>
      <c r="B5" s="19"/>
      <c r="C5" s="13"/>
      <c r="D5" s="9"/>
      <c r="E5" s="201"/>
      <c r="F5" s="202"/>
    </row>
    <row r="6" spans="1:6">
      <c r="A6" s="154" t="s">
        <v>788</v>
      </c>
      <c r="B6" s="155" t="s">
        <v>7</v>
      </c>
      <c r="C6" s="156"/>
      <c r="D6" s="156"/>
      <c r="E6" s="203"/>
      <c r="F6" s="211">
        <f>D6*E6</f>
        <v>0</v>
      </c>
    </row>
    <row r="7" spans="1:6">
      <c r="A7" s="157"/>
      <c r="B7" s="88"/>
      <c r="C7" s="158"/>
      <c r="D7" s="156"/>
      <c r="E7" s="203"/>
      <c r="F7" s="211">
        <f t="shared" ref="F7:F70" si="0">D7*E7</f>
        <v>0</v>
      </c>
    </row>
    <row r="8" spans="1:6">
      <c r="A8" s="84" t="s">
        <v>789</v>
      </c>
      <c r="B8" s="85" t="s">
        <v>790</v>
      </c>
      <c r="C8" s="84"/>
      <c r="D8" s="156"/>
      <c r="E8" s="203"/>
      <c r="F8" s="211">
        <f t="shared" si="0"/>
        <v>0</v>
      </c>
    </row>
    <row r="9" spans="1:6">
      <c r="A9" s="84"/>
      <c r="B9" s="85"/>
      <c r="C9" s="86"/>
      <c r="D9" s="156"/>
      <c r="E9" s="203"/>
      <c r="F9" s="211">
        <f t="shared" si="0"/>
        <v>0</v>
      </c>
    </row>
    <row r="10" spans="1:6">
      <c r="A10" s="86" t="s">
        <v>791</v>
      </c>
      <c r="B10" s="87" t="s">
        <v>792</v>
      </c>
      <c r="C10" s="159" t="s">
        <v>15</v>
      </c>
      <c r="D10" s="156">
        <v>10</v>
      </c>
      <c r="E10" s="203"/>
      <c r="F10" s="211">
        <f t="shared" si="0"/>
        <v>0</v>
      </c>
    </row>
    <row r="11" spans="1:6">
      <c r="A11" s="84"/>
      <c r="B11" s="85"/>
      <c r="C11" s="159"/>
      <c r="D11" s="156"/>
      <c r="E11" s="203"/>
      <c r="F11" s="211">
        <f t="shared" si="0"/>
        <v>0</v>
      </c>
    </row>
    <row r="12" spans="1:6">
      <c r="A12" s="86" t="s">
        <v>793</v>
      </c>
      <c r="B12" s="87" t="s">
        <v>794</v>
      </c>
      <c r="C12" s="159"/>
      <c r="D12" s="156"/>
      <c r="E12" s="203"/>
      <c r="F12" s="211">
        <f t="shared" si="0"/>
        <v>0</v>
      </c>
    </row>
    <row r="13" spans="1:6">
      <c r="A13" s="86"/>
      <c r="B13" s="87"/>
      <c r="C13" s="86"/>
      <c r="D13" s="156"/>
      <c r="E13" s="203"/>
      <c r="F13" s="211">
        <f t="shared" si="0"/>
        <v>0</v>
      </c>
    </row>
    <row r="14" spans="1:6">
      <c r="A14" s="84" t="s">
        <v>795</v>
      </c>
      <c r="B14" s="85" t="s">
        <v>796</v>
      </c>
      <c r="C14" s="84"/>
      <c r="D14" s="156"/>
      <c r="E14" s="203"/>
      <c r="F14" s="211">
        <f t="shared" si="0"/>
        <v>0</v>
      </c>
    </row>
    <row r="15" spans="1:6">
      <c r="A15" s="84"/>
      <c r="B15" s="85"/>
      <c r="C15" s="84"/>
      <c r="D15" s="156"/>
      <c r="E15" s="203"/>
      <c r="F15" s="211">
        <f t="shared" si="0"/>
        <v>0</v>
      </c>
    </row>
    <row r="16" spans="1:6">
      <c r="A16" s="86" t="s">
        <v>797</v>
      </c>
      <c r="B16" s="87" t="s">
        <v>798</v>
      </c>
      <c r="C16" s="86" t="s">
        <v>48</v>
      </c>
      <c r="D16" s="156">
        <v>1</v>
      </c>
      <c r="E16" s="203"/>
      <c r="F16" s="211">
        <f t="shared" si="0"/>
        <v>0</v>
      </c>
    </row>
    <row r="17" spans="1:6">
      <c r="A17" s="84"/>
      <c r="B17" s="87"/>
      <c r="C17" s="159"/>
      <c r="D17" s="156"/>
      <c r="E17" s="203"/>
      <c r="F17" s="211">
        <f t="shared" si="0"/>
        <v>0</v>
      </c>
    </row>
    <row r="18" spans="1:6">
      <c r="A18" s="86" t="s">
        <v>799</v>
      </c>
      <c r="B18" s="87" t="s">
        <v>800</v>
      </c>
      <c r="C18" s="86" t="s">
        <v>15</v>
      </c>
      <c r="D18" s="156">
        <v>3</v>
      </c>
      <c r="E18" s="203"/>
      <c r="F18" s="211">
        <f t="shared" si="0"/>
        <v>0</v>
      </c>
    </row>
    <row r="19" spans="1:6" s="151" customFormat="1">
      <c r="A19" s="84"/>
      <c r="B19" s="87"/>
      <c r="C19" s="86"/>
      <c r="D19" s="156"/>
      <c r="E19" s="204"/>
      <c r="F19" s="211">
        <f t="shared" si="0"/>
        <v>0</v>
      </c>
    </row>
    <row r="20" spans="1:6" s="151" customFormat="1">
      <c r="A20" s="86" t="s">
        <v>801</v>
      </c>
      <c r="B20" s="87" t="s">
        <v>802</v>
      </c>
      <c r="C20" s="86" t="s">
        <v>48</v>
      </c>
      <c r="D20" s="156">
        <v>1</v>
      </c>
      <c r="E20" s="203"/>
      <c r="F20" s="211">
        <f t="shared" si="0"/>
        <v>0</v>
      </c>
    </row>
    <row r="21" spans="1:6" s="151" customFormat="1">
      <c r="A21" s="84"/>
      <c r="B21" s="156"/>
      <c r="C21" s="86"/>
      <c r="D21" s="156"/>
      <c r="E21" s="203"/>
      <c r="F21" s="211">
        <f t="shared" si="0"/>
        <v>0</v>
      </c>
    </row>
    <row r="22" spans="1:6" s="151" customFormat="1">
      <c r="A22" s="86" t="s">
        <v>803</v>
      </c>
      <c r="B22" s="87" t="s">
        <v>804</v>
      </c>
      <c r="C22" s="86" t="s">
        <v>805</v>
      </c>
      <c r="D22" s="156">
        <v>1</v>
      </c>
      <c r="E22" s="203"/>
      <c r="F22" s="211">
        <f t="shared" si="0"/>
        <v>0</v>
      </c>
    </row>
    <row r="23" spans="1:6" s="151" customFormat="1">
      <c r="A23" s="84"/>
      <c r="B23" s="156"/>
      <c r="C23" s="86"/>
      <c r="D23" s="156"/>
      <c r="E23" s="203"/>
      <c r="F23" s="211">
        <f t="shared" si="0"/>
        <v>0</v>
      </c>
    </row>
    <row r="24" spans="1:6" s="151" customFormat="1">
      <c r="A24" s="86" t="s">
        <v>806</v>
      </c>
      <c r="B24" s="87" t="s">
        <v>807</v>
      </c>
      <c r="C24" s="86" t="s">
        <v>48</v>
      </c>
      <c r="D24" s="156">
        <v>1</v>
      </c>
      <c r="E24" s="203"/>
      <c r="F24" s="211">
        <f t="shared" si="0"/>
        <v>0</v>
      </c>
    </row>
    <row r="25" spans="1:6" s="151" customFormat="1">
      <c r="A25" s="84"/>
      <c r="B25" s="85"/>
      <c r="C25" s="159"/>
      <c r="D25" s="156"/>
      <c r="E25" s="203"/>
      <c r="F25" s="211">
        <f t="shared" si="0"/>
        <v>0</v>
      </c>
    </row>
    <row r="26" spans="1:6" s="151" customFormat="1">
      <c r="A26" s="86" t="s">
        <v>808</v>
      </c>
      <c r="B26" s="87" t="s">
        <v>809</v>
      </c>
      <c r="C26" s="86" t="s">
        <v>48</v>
      </c>
      <c r="D26" s="156">
        <v>1</v>
      </c>
      <c r="E26" s="203"/>
      <c r="F26" s="211">
        <f t="shared" si="0"/>
        <v>0</v>
      </c>
    </row>
    <row r="27" spans="1:6" s="151" customFormat="1">
      <c r="A27" s="86"/>
      <c r="B27" s="87"/>
      <c r="C27" s="86"/>
      <c r="D27" s="156"/>
      <c r="E27" s="203"/>
      <c r="F27" s="211">
        <f t="shared" si="0"/>
        <v>0</v>
      </c>
    </row>
    <row r="28" spans="1:6" s="151" customFormat="1">
      <c r="A28" s="84" t="s">
        <v>810</v>
      </c>
      <c r="B28" s="85" t="s">
        <v>811</v>
      </c>
      <c r="C28" s="86" t="s">
        <v>15</v>
      </c>
      <c r="D28" s="156">
        <v>10</v>
      </c>
      <c r="E28" s="203"/>
      <c r="F28" s="211">
        <f t="shared" si="0"/>
        <v>0</v>
      </c>
    </row>
    <row r="29" spans="1:6" s="151" customFormat="1">
      <c r="A29" s="84"/>
      <c r="B29" s="85"/>
      <c r="C29" s="86"/>
      <c r="D29" s="156"/>
      <c r="E29" s="203"/>
      <c r="F29" s="211">
        <f t="shared" si="0"/>
        <v>0</v>
      </c>
    </row>
    <row r="30" spans="1:6">
      <c r="A30" s="84" t="s">
        <v>812</v>
      </c>
      <c r="B30" s="85" t="s">
        <v>813</v>
      </c>
      <c r="C30" s="86"/>
      <c r="D30" s="156"/>
      <c r="E30" s="203"/>
      <c r="F30" s="211">
        <f t="shared" si="0"/>
        <v>0</v>
      </c>
    </row>
    <row r="31" spans="1:6" s="151" customFormat="1">
      <c r="A31" s="86"/>
      <c r="B31" s="87"/>
      <c r="C31" s="86"/>
      <c r="D31" s="156"/>
      <c r="E31" s="203"/>
      <c r="F31" s="211">
        <f t="shared" si="0"/>
        <v>0</v>
      </c>
    </row>
    <row r="32" spans="1:6" s="151" customFormat="1">
      <c r="A32" s="86" t="s">
        <v>814</v>
      </c>
      <c r="B32" s="87" t="s">
        <v>815</v>
      </c>
      <c r="C32" s="86" t="s">
        <v>14</v>
      </c>
      <c r="D32" s="156">
        <v>1</v>
      </c>
      <c r="E32" s="203"/>
      <c r="F32" s="211">
        <f t="shared" si="0"/>
        <v>0</v>
      </c>
    </row>
    <row r="33" spans="1:6" s="151" customFormat="1">
      <c r="A33" s="86"/>
      <c r="B33" s="87"/>
      <c r="C33" s="86"/>
      <c r="D33" s="156"/>
      <c r="E33" s="203"/>
      <c r="F33" s="211">
        <f t="shared" si="0"/>
        <v>0</v>
      </c>
    </row>
    <row r="34" spans="1:6" s="151" customFormat="1">
      <c r="A34" s="86" t="s">
        <v>816</v>
      </c>
      <c r="B34" s="87" t="s">
        <v>817</v>
      </c>
      <c r="C34" s="86" t="s">
        <v>15</v>
      </c>
      <c r="D34" s="156">
        <v>10</v>
      </c>
      <c r="E34" s="203"/>
      <c r="F34" s="211">
        <f t="shared" si="0"/>
        <v>0</v>
      </c>
    </row>
    <row r="35" spans="1:6" s="151" customFormat="1">
      <c r="A35" s="86"/>
      <c r="B35" s="87"/>
      <c r="C35" s="86"/>
      <c r="D35" s="156"/>
      <c r="E35" s="203"/>
      <c r="F35" s="211">
        <f t="shared" si="0"/>
        <v>0</v>
      </c>
    </row>
    <row r="36" spans="1:6">
      <c r="A36" s="84" t="s">
        <v>818</v>
      </c>
      <c r="B36" s="85" t="s">
        <v>819</v>
      </c>
      <c r="C36" s="156"/>
      <c r="D36" s="86"/>
      <c r="E36" s="203"/>
      <c r="F36" s="211">
        <f t="shared" si="0"/>
        <v>0</v>
      </c>
    </row>
    <row r="37" spans="1:6" s="151" customFormat="1">
      <c r="A37" s="86"/>
      <c r="B37" s="87"/>
      <c r="C37" s="86"/>
      <c r="D37" s="156"/>
      <c r="E37" s="203"/>
      <c r="F37" s="211">
        <f t="shared" si="0"/>
        <v>0</v>
      </c>
    </row>
    <row r="38" spans="1:6" s="151" customFormat="1">
      <c r="A38" s="86" t="s">
        <v>820</v>
      </c>
      <c r="B38" s="87" t="s">
        <v>821</v>
      </c>
      <c r="C38" s="86" t="s">
        <v>16</v>
      </c>
      <c r="D38" s="156">
        <v>32</v>
      </c>
      <c r="E38" s="203"/>
      <c r="F38" s="211">
        <f t="shared" si="0"/>
        <v>0</v>
      </c>
    </row>
    <row r="39" spans="1:6" s="151" customFormat="1">
      <c r="A39" s="86"/>
      <c r="B39" s="87"/>
      <c r="C39" s="86"/>
      <c r="D39" s="156"/>
      <c r="E39" s="203"/>
      <c r="F39" s="211">
        <f t="shared" si="0"/>
        <v>0</v>
      </c>
    </row>
    <row r="40" spans="1:6" s="151" customFormat="1">
      <c r="A40" s="86" t="s">
        <v>822</v>
      </c>
      <c r="B40" s="87" t="s">
        <v>823</v>
      </c>
      <c r="C40" s="86" t="s">
        <v>20</v>
      </c>
      <c r="D40" s="156">
        <v>1</v>
      </c>
      <c r="E40" s="404">
        <v>30000</v>
      </c>
      <c r="F40" s="211">
        <f t="shared" si="0"/>
        <v>30000</v>
      </c>
    </row>
    <row r="41" spans="1:6" s="151" customFormat="1">
      <c r="A41" s="86"/>
      <c r="B41" s="87"/>
      <c r="C41" s="86"/>
      <c r="D41" s="156"/>
      <c r="E41" s="203"/>
      <c r="F41" s="211">
        <f t="shared" si="0"/>
        <v>0</v>
      </c>
    </row>
    <row r="42" spans="1:6" s="151" customFormat="1">
      <c r="A42" s="86" t="s">
        <v>824</v>
      </c>
      <c r="B42" s="87" t="s">
        <v>825</v>
      </c>
      <c r="C42" s="86" t="s">
        <v>8</v>
      </c>
      <c r="D42" s="160">
        <f>E40</f>
        <v>30000</v>
      </c>
      <c r="E42" s="301"/>
      <c r="F42" s="211">
        <f t="shared" si="0"/>
        <v>0</v>
      </c>
    </row>
    <row r="43" spans="1:6" s="151" customFormat="1">
      <c r="A43" s="86"/>
      <c r="B43" s="87"/>
      <c r="C43" s="86"/>
      <c r="D43" s="156"/>
      <c r="E43" s="203"/>
      <c r="F43" s="211">
        <f t="shared" si="0"/>
        <v>0</v>
      </c>
    </row>
    <row r="44" spans="1:6" s="151" customFormat="1">
      <c r="A44" s="84" t="s">
        <v>826</v>
      </c>
      <c r="B44" s="85" t="s">
        <v>827</v>
      </c>
      <c r="C44" s="86"/>
      <c r="D44" s="156"/>
      <c r="E44" s="203"/>
      <c r="F44" s="211">
        <f t="shared" si="0"/>
        <v>0</v>
      </c>
    </row>
    <row r="45" spans="1:6" s="151" customFormat="1">
      <c r="A45" s="84"/>
      <c r="B45" s="85"/>
      <c r="C45" s="84"/>
      <c r="D45" s="156"/>
      <c r="E45" s="203"/>
      <c r="F45" s="211">
        <f t="shared" si="0"/>
        <v>0</v>
      </c>
    </row>
    <row r="46" spans="1:6" s="151" customFormat="1">
      <c r="A46" s="86" t="s">
        <v>828</v>
      </c>
      <c r="B46" s="87" t="s">
        <v>829</v>
      </c>
      <c r="C46" s="86" t="s">
        <v>20</v>
      </c>
      <c r="D46" s="156">
        <v>1</v>
      </c>
      <c r="E46" s="404">
        <v>50000</v>
      </c>
      <c r="F46" s="211">
        <f t="shared" si="0"/>
        <v>50000</v>
      </c>
    </row>
    <row r="47" spans="1:6" s="151" customFormat="1">
      <c r="A47" s="86"/>
      <c r="B47" s="87"/>
      <c r="C47" s="86"/>
      <c r="D47" s="156"/>
      <c r="E47" s="203"/>
      <c r="F47" s="211">
        <f t="shared" si="0"/>
        <v>0</v>
      </c>
    </row>
    <row r="48" spans="1:6" s="151" customFormat="1">
      <c r="A48" s="86" t="s">
        <v>830</v>
      </c>
      <c r="B48" s="87" t="s">
        <v>831</v>
      </c>
      <c r="C48" s="86" t="s">
        <v>8</v>
      </c>
      <c r="D48" s="166">
        <f>E46</f>
        <v>50000</v>
      </c>
      <c r="E48" s="301"/>
      <c r="F48" s="211">
        <f t="shared" si="0"/>
        <v>0</v>
      </c>
    </row>
    <row r="49" spans="1:6" s="151" customFormat="1">
      <c r="A49" s="156"/>
      <c r="B49" s="156"/>
      <c r="C49" s="156"/>
      <c r="D49" s="86"/>
      <c r="E49" s="203"/>
      <c r="F49" s="211">
        <f t="shared" si="0"/>
        <v>0</v>
      </c>
    </row>
    <row r="50" spans="1:6" s="151" customFormat="1">
      <c r="A50" s="86" t="s">
        <v>832</v>
      </c>
      <c r="B50" s="87" t="s">
        <v>833</v>
      </c>
      <c r="C50" s="86" t="s">
        <v>20</v>
      </c>
      <c r="D50" s="156">
        <v>1</v>
      </c>
      <c r="E50" s="404">
        <v>10000</v>
      </c>
      <c r="F50" s="211">
        <f t="shared" si="0"/>
        <v>10000</v>
      </c>
    </row>
    <row r="51" spans="1:6" s="151" customFormat="1">
      <c r="A51" s="156"/>
      <c r="B51" s="156"/>
      <c r="C51" s="156"/>
      <c r="D51" s="156"/>
      <c r="E51" s="203"/>
      <c r="F51" s="211">
        <f t="shared" si="0"/>
        <v>0</v>
      </c>
    </row>
    <row r="52" spans="1:6" s="151" customFormat="1">
      <c r="A52" s="86" t="s">
        <v>834</v>
      </c>
      <c r="B52" s="87" t="s">
        <v>835</v>
      </c>
      <c r="C52" s="86" t="s">
        <v>8</v>
      </c>
      <c r="D52" s="160">
        <f>E50</f>
        <v>10000</v>
      </c>
      <c r="E52" s="301"/>
      <c r="F52" s="211">
        <f t="shared" si="0"/>
        <v>0</v>
      </c>
    </row>
    <row r="53" spans="1:6">
      <c r="A53" s="156"/>
      <c r="B53" s="161"/>
      <c r="C53" s="156"/>
      <c r="D53" s="156"/>
      <c r="E53" s="203"/>
      <c r="F53" s="211">
        <f t="shared" si="0"/>
        <v>0</v>
      </c>
    </row>
    <row r="54" spans="1:6" s="151" customFormat="1">
      <c r="A54" s="157" t="s">
        <v>836</v>
      </c>
      <c r="B54" s="88" t="s">
        <v>837</v>
      </c>
      <c r="C54" s="156"/>
      <c r="D54" s="156"/>
      <c r="E54" s="203"/>
      <c r="F54" s="211">
        <f t="shared" si="0"/>
        <v>0</v>
      </c>
    </row>
    <row r="55" spans="1:6">
      <c r="A55" s="156"/>
      <c r="B55" s="161"/>
      <c r="C55" s="156"/>
      <c r="D55" s="156"/>
      <c r="E55" s="203"/>
      <c r="F55" s="211">
        <f t="shared" si="0"/>
        <v>0</v>
      </c>
    </row>
    <row r="56" spans="1:6">
      <c r="A56" s="86" t="s">
        <v>838</v>
      </c>
      <c r="B56" s="87" t="s">
        <v>618</v>
      </c>
      <c r="C56" s="86"/>
      <c r="D56" s="156"/>
      <c r="E56" s="203"/>
      <c r="F56" s="211">
        <f t="shared" si="0"/>
        <v>0</v>
      </c>
    </row>
    <row r="57" spans="1:6" s="151" customFormat="1">
      <c r="A57" s="86" t="s">
        <v>118</v>
      </c>
      <c r="B57" s="87" t="s">
        <v>839</v>
      </c>
      <c r="C57" s="86" t="s">
        <v>71</v>
      </c>
      <c r="D57" s="156">
        <v>40</v>
      </c>
      <c r="E57" s="203"/>
      <c r="F57" s="211">
        <f t="shared" si="0"/>
        <v>0</v>
      </c>
    </row>
    <row r="58" spans="1:6" s="151" customFormat="1">
      <c r="A58" s="86"/>
      <c r="B58" s="87"/>
      <c r="C58" s="86"/>
      <c r="D58" s="156"/>
      <c r="E58" s="203"/>
      <c r="F58" s="211">
        <f t="shared" si="0"/>
        <v>0</v>
      </c>
    </row>
    <row r="59" spans="1:6">
      <c r="A59" s="86" t="s">
        <v>119</v>
      </c>
      <c r="B59" s="87" t="s">
        <v>840</v>
      </c>
      <c r="C59" s="86" t="s">
        <v>71</v>
      </c>
      <c r="D59" s="156">
        <v>40</v>
      </c>
      <c r="E59" s="203"/>
      <c r="F59" s="211">
        <f t="shared" si="0"/>
        <v>0</v>
      </c>
    </row>
    <row r="60" spans="1:6">
      <c r="A60" s="86"/>
      <c r="B60" s="87"/>
      <c r="C60" s="86"/>
      <c r="D60" s="156"/>
      <c r="E60" s="203"/>
      <c r="F60" s="211">
        <f t="shared" si="0"/>
        <v>0</v>
      </c>
    </row>
    <row r="61" spans="1:6" s="151" customFormat="1">
      <c r="A61" s="86" t="s">
        <v>131</v>
      </c>
      <c r="B61" s="87" t="s">
        <v>841</v>
      </c>
      <c r="C61" s="86" t="s">
        <v>71</v>
      </c>
      <c r="D61" s="156">
        <v>40</v>
      </c>
      <c r="E61" s="203"/>
      <c r="F61" s="211">
        <f t="shared" si="0"/>
        <v>0</v>
      </c>
    </row>
    <row r="62" spans="1:6" s="151" customFormat="1">
      <c r="A62" s="86"/>
      <c r="B62" s="87"/>
      <c r="C62" s="86"/>
      <c r="D62" s="156"/>
      <c r="E62" s="203"/>
      <c r="F62" s="211">
        <f t="shared" si="0"/>
        <v>0</v>
      </c>
    </row>
    <row r="63" spans="1:6" s="151" customFormat="1">
      <c r="A63" s="86" t="s">
        <v>132</v>
      </c>
      <c r="B63" s="87" t="s">
        <v>842</v>
      </c>
      <c r="C63" s="86" t="s">
        <v>71</v>
      </c>
      <c r="D63" s="156">
        <v>40</v>
      </c>
      <c r="E63" s="203"/>
      <c r="F63" s="211">
        <f t="shared" si="0"/>
        <v>0</v>
      </c>
    </row>
    <row r="64" spans="1:6" s="151" customFormat="1">
      <c r="A64" s="86"/>
      <c r="B64" s="87"/>
      <c r="C64" s="86"/>
      <c r="D64" s="156"/>
      <c r="E64" s="203"/>
      <c r="F64" s="211">
        <f t="shared" si="0"/>
        <v>0</v>
      </c>
    </row>
    <row r="65" spans="1:6" s="151" customFormat="1">
      <c r="A65" s="86" t="s">
        <v>133</v>
      </c>
      <c r="B65" s="87" t="s">
        <v>843</v>
      </c>
      <c r="C65" s="86" t="s">
        <v>71</v>
      </c>
      <c r="D65" s="156">
        <v>48</v>
      </c>
      <c r="E65" s="203"/>
      <c r="F65" s="211">
        <f t="shared" si="0"/>
        <v>0</v>
      </c>
    </row>
    <row r="66" spans="1:6" s="151" customFormat="1">
      <c r="A66" s="86"/>
      <c r="B66" s="87"/>
      <c r="C66" s="86"/>
      <c r="D66" s="156"/>
      <c r="E66" s="203"/>
      <c r="F66" s="211">
        <f t="shared" si="0"/>
        <v>0</v>
      </c>
    </row>
    <row r="67" spans="1:6" s="151" customFormat="1">
      <c r="A67" s="86" t="s">
        <v>844</v>
      </c>
      <c r="B67" s="87" t="s">
        <v>845</v>
      </c>
      <c r="C67" s="86" t="s">
        <v>71</v>
      </c>
      <c r="D67" s="156">
        <v>48</v>
      </c>
      <c r="E67" s="203"/>
      <c r="F67" s="211">
        <f t="shared" si="0"/>
        <v>0</v>
      </c>
    </row>
    <row r="68" spans="1:6" s="151" customFormat="1">
      <c r="A68" s="86"/>
      <c r="B68" s="87"/>
      <c r="C68" s="86"/>
      <c r="D68" s="156"/>
      <c r="E68" s="203"/>
      <c r="F68" s="211">
        <f t="shared" si="0"/>
        <v>0</v>
      </c>
    </row>
    <row r="69" spans="1:6" s="151" customFormat="1">
      <c r="A69" s="86" t="s">
        <v>846</v>
      </c>
      <c r="B69" s="87" t="s">
        <v>847</v>
      </c>
      <c r="C69" s="86"/>
      <c r="D69" s="156"/>
      <c r="E69" s="203"/>
      <c r="F69" s="211">
        <f t="shared" si="0"/>
        <v>0</v>
      </c>
    </row>
    <row r="70" spans="1:6" s="151" customFormat="1">
      <c r="A70" s="86" t="s">
        <v>118</v>
      </c>
      <c r="B70" s="87" t="s">
        <v>848</v>
      </c>
      <c r="C70" s="86" t="s">
        <v>71</v>
      </c>
      <c r="D70" s="156">
        <v>24</v>
      </c>
      <c r="E70" s="203"/>
      <c r="F70" s="211">
        <f t="shared" si="0"/>
        <v>0</v>
      </c>
    </row>
    <row r="71" spans="1:6" s="151" customFormat="1">
      <c r="A71" s="86"/>
      <c r="B71" s="87"/>
      <c r="C71" s="86"/>
      <c r="D71" s="156"/>
      <c r="E71" s="203"/>
      <c r="F71" s="211">
        <f t="shared" ref="F71:F102" si="1">D71*E71</f>
        <v>0</v>
      </c>
    </row>
    <row r="72" spans="1:6" s="151" customFormat="1">
      <c r="A72" s="86" t="s">
        <v>119</v>
      </c>
      <c r="B72" s="87" t="s">
        <v>849</v>
      </c>
      <c r="C72" s="86" t="s">
        <v>71</v>
      </c>
      <c r="D72" s="156">
        <v>24</v>
      </c>
      <c r="E72" s="203"/>
      <c r="F72" s="211">
        <f t="shared" si="1"/>
        <v>0</v>
      </c>
    </row>
    <row r="73" spans="1:6" s="151" customFormat="1">
      <c r="A73" s="86"/>
      <c r="B73" s="87"/>
      <c r="C73" s="86"/>
      <c r="D73" s="156"/>
      <c r="E73" s="203"/>
      <c r="F73" s="211">
        <f t="shared" si="1"/>
        <v>0</v>
      </c>
    </row>
    <row r="74" spans="1:6" s="151" customFormat="1">
      <c r="A74" s="86" t="s">
        <v>131</v>
      </c>
      <c r="B74" s="87" t="s">
        <v>850</v>
      </c>
      <c r="C74" s="86" t="s">
        <v>71</v>
      </c>
      <c r="D74" s="156">
        <v>24</v>
      </c>
      <c r="E74" s="203"/>
      <c r="F74" s="211">
        <f t="shared" si="1"/>
        <v>0</v>
      </c>
    </row>
    <row r="75" spans="1:6" s="151" customFormat="1">
      <c r="A75" s="86"/>
      <c r="B75" s="87"/>
      <c r="C75" s="86"/>
      <c r="D75" s="156"/>
      <c r="E75" s="203"/>
      <c r="F75" s="211">
        <f t="shared" si="1"/>
        <v>0</v>
      </c>
    </row>
    <row r="76" spans="1:6" s="151" customFormat="1">
      <c r="A76" s="86" t="s">
        <v>132</v>
      </c>
      <c r="B76" s="87" t="s">
        <v>851</v>
      </c>
      <c r="C76" s="86" t="s">
        <v>71</v>
      </c>
      <c r="D76" s="156">
        <v>24</v>
      </c>
      <c r="E76" s="203"/>
      <c r="F76" s="211">
        <f t="shared" si="1"/>
        <v>0</v>
      </c>
    </row>
    <row r="77" spans="1:6" s="151" customFormat="1">
      <c r="A77" s="86"/>
      <c r="B77" s="87"/>
      <c r="C77" s="86"/>
      <c r="D77" s="156"/>
      <c r="E77" s="203"/>
      <c r="F77" s="211">
        <f t="shared" si="1"/>
        <v>0</v>
      </c>
    </row>
    <row r="78" spans="1:6">
      <c r="A78" s="86" t="s">
        <v>133</v>
      </c>
      <c r="B78" s="87" t="s">
        <v>852</v>
      </c>
      <c r="C78" s="86" t="s">
        <v>71</v>
      </c>
      <c r="D78" s="156">
        <v>24</v>
      </c>
      <c r="E78" s="203"/>
      <c r="F78" s="211">
        <f t="shared" si="1"/>
        <v>0</v>
      </c>
    </row>
    <row r="79" spans="1:6">
      <c r="A79" s="86"/>
      <c r="B79" s="87"/>
      <c r="C79" s="86"/>
      <c r="D79" s="156"/>
      <c r="E79" s="203"/>
      <c r="F79" s="211">
        <f t="shared" si="1"/>
        <v>0</v>
      </c>
    </row>
    <row r="80" spans="1:6" s="151" customFormat="1">
      <c r="A80" s="86" t="s">
        <v>844</v>
      </c>
      <c r="B80" s="87" t="s">
        <v>853</v>
      </c>
      <c r="C80" s="86" t="s">
        <v>71</v>
      </c>
      <c r="D80" s="156">
        <v>24</v>
      </c>
      <c r="E80" s="203"/>
      <c r="F80" s="211">
        <f t="shared" si="1"/>
        <v>0</v>
      </c>
    </row>
    <row r="81" spans="1:6" s="151" customFormat="1">
      <c r="A81" s="86"/>
      <c r="B81" s="87"/>
      <c r="C81" s="86"/>
      <c r="D81" s="156"/>
      <c r="E81" s="203"/>
      <c r="F81" s="211">
        <f t="shared" si="1"/>
        <v>0</v>
      </c>
    </row>
    <row r="82" spans="1:6">
      <c r="A82" s="86" t="s">
        <v>854</v>
      </c>
      <c r="B82" s="87" t="s">
        <v>855</v>
      </c>
      <c r="C82" s="86" t="s">
        <v>71</v>
      </c>
      <c r="D82" s="156">
        <v>24</v>
      </c>
      <c r="E82" s="203"/>
      <c r="F82" s="211">
        <f t="shared" si="1"/>
        <v>0</v>
      </c>
    </row>
    <row r="83" spans="1:6">
      <c r="A83" s="86"/>
      <c r="B83" s="87"/>
      <c r="C83" s="86"/>
      <c r="D83" s="156"/>
      <c r="E83" s="203"/>
      <c r="F83" s="211">
        <f t="shared" si="1"/>
        <v>0</v>
      </c>
    </row>
    <row r="84" spans="1:6" s="151" customFormat="1">
      <c r="A84" s="86" t="s">
        <v>856</v>
      </c>
      <c r="B84" s="87" t="s">
        <v>857</v>
      </c>
      <c r="C84" s="86" t="s">
        <v>71</v>
      </c>
      <c r="D84" s="156">
        <v>24</v>
      </c>
      <c r="E84" s="203"/>
      <c r="F84" s="211">
        <f t="shared" si="1"/>
        <v>0</v>
      </c>
    </row>
    <row r="85" spans="1:6" s="151" customFormat="1">
      <c r="A85" s="86"/>
      <c r="B85" s="87"/>
      <c r="C85" s="86"/>
      <c r="D85" s="156"/>
      <c r="E85" s="203"/>
      <c r="F85" s="211">
        <f t="shared" si="1"/>
        <v>0</v>
      </c>
    </row>
    <row r="86" spans="1:6">
      <c r="A86" s="86" t="s">
        <v>858</v>
      </c>
      <c r="B86" s="87" t="s">
        <v>859</v>
      </c>
      <c r="C86" s="86"/>
      <c r="D86" s="156"/>
      <c r="E86" s="203"/>
      <c r="F86" s="211">
        <f t="shared" si="1"/>
        <v>0</v>
      </c>
    </row>
    <row r="87" spans="1:6" s="151" customFormat="1">
      <c r="A87" s="86" t="s">
        <v>118</v>
      </c>
      <c r="B87" s="87" t="s">
        <v>860</v>
      </c>
      <c r="C87" s="86" t="s">
        <v>22</v>
      </c>
      <c r="D87" s="156">
        <v>50</v>
      </c>
      <c r="E87" s="203"/>
      <c r="F87" s="211">
        <f t="shared" si="1"/>
        <v>0</v>
      </c>
    </row>
    <row r="88" spans="1:6" s="151" customFormat="1">
      <c r="A88" s="86"/>
      <c r="B88" s="87"/>
      <c r="C88" s="86"/>
      <c r="D88" s="156"/>
      <c r="E88" s="203"/>
      <c r="F88" s="211">
        <f t="shared" si="1"/>
        <v>0</v>
      </c>
    </row>
    <row r="89" spans="1:6" s="151" customFormat="1">
      <c r="A89" s="86" t="s">
        <v>119</v>
      </c>
      <c r="B89" s="87" t="s">
        <v>861</v>
      </c>
      <c r="C89" s="86" t="s">
        <v>22</v>
      </c>
      <c r="D89" s="156">
        <v>50</v>
      </c>
      <c r="E89" s="203"/>
      <c r="F89" s="211">
        <f t="shared" si="1"/>
        <v>0</v>
      </c>
    </row>
    <row r="90" spans="1:6" s="151" customFormat="1">
      <c r="A90" s="86"/>
      <c r="B90" s="87"/>
      <c r="C90" s="86"/>
      <c r="D90" s="156"/>
      <c r="E90" s="203"/>
      <c r="F90" s="211">
        <f t="shared" si="1"/>
        <v>0</v>
      </c>
    </row>
    <row r="91" spans="1:6" s="151" customFormat="1">
      <c r="A91" s="86" t="s">
        <v>131</v>
      </c>
      <c r="B91" s="87" t="s">
        <v>862</v>
      </c>
      <c r="C91" s="86" t="s">
        <v>22</v>
      </c>
      <c r="D91" s="156">
        <v>50</v>
      </c>
      <c r="E91" s="203"/>
      <c r="F91" s="211">
        <f t="shared" si="1"/>
        <v>0</v>
      </c>
    </row>
    <row r="92" spans="1:6" s="151" customFormat="1">
      <c r="A92" s="86"/>
      <c r="B92" s="87"/>
      <c r="C92" s="86"/>
      <c r="D92" s="156"/>
      <c r="E92" s="203"/>
      <c r="F92" s="211">
        <f t="shared" si="1"/>
        <v>0</v>
      </c>
    </row>
    <row r="93" spans="1:6" s="151" customFormat="1">
      <c r="A93" s="86" t="s">
        <v>863</v>
      </c>
      <c r="B93" s="87" t="s">
        <v>864</v>
      </c>
      <c r="C93" s="86" t="s">
        <v>22</v>
      </c>
      <c r="D93" s="156">
        <v>50</v>
      </c>
      <c r="E93" s="203"/>
      <c r="F93" s="211">
        <f t="shared" si="1"/>
        <v>0</v>
      </c>
    </row>
    <row r="94" spans="1:6" s="151" customFormat="1">
      <c r="A94" s="86"/>
      <c r="B94" s="87"/>
      <c r="C94" s="86"/>
      <c r="D94" s="156"/>
      <c r="E94" s="203"/>
      <c r="F94" s="211">
        <f t="shared" si="1"/>
        <v>0</v>
      </c>
    </row>
    <row r="95" spans="1:6" s="151" customFormat="1" ht="10.5" thickBot="1">
      <c r="A95" s="86"/>
      <c r="B95" s="87"/>
      <c r="C95" s="86"/>
      <c r="D95" s="160"/>
      <c r="E95" s="203"/>
      <c r="F95" s="211">
        <f>D95*E95</f>
        <v>0</v>
      </c>
    </row>
    <row r="96" spans="1:6" s="10" customFormat="1" ht="18" customHeight="1" thickBot="1">
      <c r="A96" s="422" t="s">
        <v>17</v>
      </c>
      <c r="B96" s="423"/>
      <c r="C96" s="423"/>
      <c r="D96" s="423"/>
      <c r="E96" s="424"/>
      <c r="F96" s="99"/>
    </row>
    <row r="97" spans="1:6" s="10" customFormat="1" ht="18" customHeight="1" thickBot="1">
      <c r="A97" s="422" t="s">
        <v>18</v>
      </c>
      <c r="B97" s="423"/>
      <c r="C97" s="423"/>
      <c r="D97" s="423"/>
      <c r="E97" s="424"/>
      <c r="F97" s="100">
        <f>SUM(F96)</f>
        <v>0</v>
      </c>
    </row>
    <row r="98" spans="1:6" s="151" customFormat="1">
      <c r="A98" s="86"/>
      <c r="B98" s="87"/>
      <c r="C98" s="86"/>
      <c r="D98" s="160"/>
      <c r="E98" s="203"/>
      <c r="F98" s="211"/>
    </row>
    <row r="99" spans="1:6" s="151" customFormat="1">
      <c r="A99" s="86" t="s">
        <v>865</v>
      </c>
      <c r="B99" s="87" t="s">
        <v>866</v>
      </c>
      <c r="C99" s="84"/>
      <c r="D99" s="156"/>
      <c r="E99" s="203"/>
      <c r="F99" s="211">
        <f t="shared" si="1"/>
        <v>0</v>
      </c>
    </row>
    <row r="100" spans="1:6" s="151" customFormat="1">
      <c r="A100" s="86" t="s">
        <v>118</v>
      </c>
      <c r="B100" s="87" t="s">
        <v>867</v>
      </c>
      <c r="C100" s="86" t="s">
        <v>20</v>
      </c>
      <c r="D100" s="156">
        <v>1</v>
      </c>
      <c r="E100" s="404">
        <v>5000</v>
      </c>
      <c r="F100" s="211">
        <f t="shared" si="1"/>
        <v>5000</v>
      </c>
    </row>
    <row r="101" spans="1:6" s="151" customFormat="1">
      <c r="A101" s="86"/>
      <c r="B101" s="156"/>
      <c r="C101" s="156"/>
      <c r="D101" s="156"/>
      <c r="E101" s="203"/>
      <c r="F101" s="211">
        <f t="shared" si="1"/>
        <v>0</v>
      </c>
    </row>
    <row r="102" spans="1:6" s="151" customFormat="1">
      <c r="A102" s="86" t="s">
        <v>119</v>
      </c>
      <c r="B102" s="87" t="s">
        <v>868</v>
      </c>
      <c r="C102" s="86" t="s">
        <v>8</v>
      </c>
      <c r="D102" s="223">
        <f>E100</f>
        <v>5000</v>
      </c>
      <c r="E102" s="301"/>
      <c r="F102" s="211">
        <f t="shared" si="1"/>
        <v>0</v>
      </c>
    </row>
    <row r="103" spans="1:6" s="151" customFormat="1">
      <c r="A103" s="84" t="s">
        <v>869</v>
      </c>
      <c r="B103" s="85" t="s">
        <v>870</v>
      </c>
      <c r="C103" s="156"/>
      <c r="D103" s="86"/>
      <c r="E103" s="203"/>
      <c r="F103" s="211">
        <f t="shared" ref="F103:F152" si="2">D103*E103</f>
        <v>0</v>
      </c>
    </row>
    <row r="104" spans="1:6" s="151" customFormat="1">
      <c r="A104" s="84"/>
      <c r="B104" s="85"/>
      <c r="C104" s="156"/>
      <c r="D104" s="86"/>
      <c r="E104" s="203"/>
      <c r="F104" s="211">
        <f t="shared" si="2"/>
        <v>0</v>
      </c>
    </row>
    <row r="105" spans="1:6" s="151" customFormat="1">
      <c r="A105" s="86" t="s">
        <v>872</v>
      </c>
      <c r="B105" s="87" t="s">
        <v>871</v>
      </c>
      <c r="C105" s="156"/>
      <c r="D105" s="86"/>
      <c r="E105" s="203"/>
      <c r="F105" s="211">
        <f t="shared" si="2"/>
        <v>0</v>
      </c>
    </row>
    <row r="106" spans="1:6" s="151" customFormat="1">
      <c r="A106" s="86" t="s">
        <v>118</v>
      </c>
      <c r="B106" s="87" t="s">
        <v>906</v>
      </c>
      <c r="C106" s="156" t="s">
        <v>16</v>
      </c>
      <c r="D106" s="86">
        <v>2</v>
      </c>
      <c r="E106" s="203"/>
      <c r="F106" s="211">
        <f t="shared" si="2"/>
        <v>0</v>
      </c>
    </row>
    <row r="107" spans="1:6" s="151" customFormat="1">
      <c r="A107" s="86"/>
      <c r="B107" s="87"/>
      <c r="C107" s="156"/>
      <c r="D107" s="86"/>
      <c r="E107" s="203"/>
      <c r="F107" s="211">
        <f t="shared" si="2"/>
        <v>0</v>
      </c>
    </row>
    <row r="108" spans="1:6" s="151" customFormat="1">
      <c r="A108" s="86" t="s">
        <v>119</v>
      </c>
      <c r="B108" s="87" t="s">
        <v>908</v>
      </c>
      <c r="C108" s="156" t="s">
        <v>16</v>
      </c>
      <c r="D108" s="86">
        <v>1</v>
      </c>
      <c r="E108" s="203"/>
      <c r="F108" s="211">
        <f t="shared" si="2"/>
        <v>0</v>
      </c>
    </row>
    <row r="109" spans="1:6" s="151" customFormat="1">
      <c r="A109" s="86"/>
      <c r="B109" s="87"/>
      <c r="C109" s="156"/>
      <c r="D109" s="86"/>
      <c r="E109" s="203"/>
      <c r="F109" s="211">
        <f t="shared" si="2"/>
        <v>0</v>
      </c>
    </row>
    <row r="110" spans="1:6" s="151" customFormat="1">
      <c r="A110" s="86" t="s">
        <v>872</v>
      </c>
      <c r="B110" s="87" t="s">
        <v>873</v>
      </c>
      <c r="C110" s="86" t="s">
        <v>20</v>
      </c>
      <c r="D110" s="156">
        <v>1</v>
      </c>
      <c r="E110" s="412">
        <v>5000</v>
      </c>
      <c r="F110" s="211">
        <f t="shared" si="2"/>
        <v>5000</v>
      </c>
    </row>
    <row r="111" spans="1:6" s="151" customFormat="1">
      <c r="A111" s="86"/>
      <c r="B111" s="87"/>
      <c r="C111" s="86"/>
      <c r="D111" s="156"/>
      <c r="E111" s="205"/>
      <c r="F111" s="211">
        <f t="shared" si="2"/>
        <v>0</v>
      </c>
    </row>
    <row r="112" spans="1:6" s="151" customFormat="1">
      <c r="A112" s="86" t="s">
        <v>874</v>
      </c>
      <c r="B112" s="87" t="s">
        <v>875</v>
      </c>
      <c r="C112" s="86" t="s">
        <v>8</v>
      </c>
      <c r="D112" s="223">
        <f>E110</f>
        <v>5000</v>
      </c>
      <c r="E112" s="301"/>
      <c r="F112" s="211">
        <f t="shared" si="2"/>
        <v>0</v>
      </c>
    </row>
    <row r="113" spans="1:6" s="151" customFormat="1">
      <c r="A113" s="86"/>
      <c r="B113" s="87"/>
      <c r="C113" s="87"/>
      <c r="D113" s="156"/>
      <c r="E113" s="203"/>
      <c r="F113" s="211">
        <f t="shared" si="2"/>
        <v>0</v>
      </c>
    </row>
    <row r="114" spans="1:6" s="151" customFormat="1">
      <c r="A114" s="11" t="s">
        <v>877</v>
      </c>
      <c r="B114" s="16" t="s">
        <v>878</v>
      </c>
      <c r="C114" s="13"/>
      <c r="D114" s="9"/>
      <c r="E114" s="18"/>
      <c r="F114" s="211">
        <f t="shared" si="2"/>
        <v>0</v>
      </c>
    </row>
    <row r="115" spans="1:6" s="151" customFormat="1">
      <c r="A115" s="13"/>
      <c r="B115" s="17"/>
      <c r="C115" s="13"/>
      <c r="D115" s="9"/>
      <c r="E115" s="18"/>
      <c r="F115" s="211">
        <f t="shared" si="2"/>
        <v>0</v>
      </c>
    </row>
    <row r="116" spans="1:6" s="151" customFormat="1">
      <c r="A116" s="13" t="s">
        <v>118</v>
      </c>
      <c r="B116" s="23" t="s">
        <v>879</v>
      </c>
      <c r="C116" s="13" t="s">
        <v>9</v>
      </c>
      <c r="D116" s="9">
        <v>1</v>
      </c>
      <c r="E116" s="405">
        <v>100000</v>
      </c>
      <c r="F116" s="211">
        <f t="shared" si="2"/>
        <v>100000</v>
      </c>
    </row>
    <row r="117" spans="1:6" s="151" customFormat="1">
      <c r="A117" s="13"/>
      <c r="B117" s="17"/>
      <c r="C117" s="13"/>
      <c r="D117" s="9"/>
      <c r="E117" s="18"/>
      <c r="F117" s="211">
        <f t="shared" si="2"/>
        <v>0</v>
      </c>
    </row>
    <row r="118" spans="1:6" s="151" customFormat="1">
      <c r="A118" s="13" t="s">
        <v>119</v>
      </c>
      <c r="B118" s="17" t="s">
        <v>880</v>
      </c>
      <c r="C118" s="13" t="s">
        <v>8</v>
      </c>
      <c r="D118" s="76">
        <f>F116</f>
        <v>100000</v>
      </c>
      <c r="E118" s="303"/>
      <c r="F118" s="211">
        <f t="shared" si="2"/>
        <v>0</v>
      </c>
    </row>
    <row r="119" spans="1:6" s="151" customFormat="1">
      <c r="A119" s="86"/>
      <c r="B119" s="87"/>
      <c r="C119" s="86"/>
      <c r="D119" s="156"/>
      <c r="E119" s="203"/>
      <c r="F119" s="211">
        <f t="shared" si="2"/>
        <v>0</v>
      </c>
    </row>
    <row r="120" spans="1:6" s="151" customFormat="1">
      <c r="A120" s="11" t="s">
        <v>881</v>
      </c>
      <c r="B120" s="149" t="s">
        <v>70</v>
      </c>
      <c r="C120" s="19"/>
      <c r="D120" s="22"/>
      <c r="E120" s="18"/>
      <c r="F120" s="211">
        <f t="shared" si="2"/>
        <v>0</v>
      </c>
    </row>
    <row r="121" spans="1:6" s="151" customFormat="1">
      <c r="A121" s="13"/>
      <c r="B121" s="20"/>
      <c r="C121" s="19"/>
      <c r="D121" s="22"/>
      <c r="E121" s="18"/>
      <c r="F121" s="211">
        <f t="shared" si="2"/>
        <v>0</v>
      </c>
    </row>
    <row r="122" spans="1:6" s="151" customFormat="1">
      <c r="A122" s="13" t="s">
        <v>118</v>
      </c>
      <c r="B122" s="20" t="s">
        <v>882</v>
      </c>
      <c r="C122" s="19" t="s">
        <v>19</v>
      </c>
      <c r="D122" s="22">
        <v>1</v>
      </c>
      <c r="E122" s="406">
        <v>30000</v>
      </c>
      <c r="F122" s="211">
        <f t="shared" si="2"/>
        <v>30000</v>
      </c>
    </row>
    <row r="123" spans="1:6" s="151" customFormat="1">
      <c r="A123" s="13"/>
      <c r="B123" s="20"/>
      <c r="C123" s="19"/>
      <c r="D123" s="22"/>
      <c r="E123" s="18"/>
      <c r="F123" s="211">
        <f t="shared" si="2"/>
        <v>0</v>
      </c>
    </row>
    <row r="124" spans="1:6" s="151" customFormat="1">
      <c r="A124" s="13" t="s">
        <v>119</v>
      </c>
      <c r="B124" s="20" t="s">
        <v>883</v>
      </c>
      <c r="C124" s="19" t="s">
        <v>19</v>
      </c>
      <c r="D124" s="22">
        <v>1</v>
      </c>
      <c r="E124" s="406">
        <v>30000</v>
      </c>
      <c r="F124" s="211">
        <f t="shared" si="2"/>
        <v>30000</v>
      </c>
    </row>
    <row r="125" spans="1:6" s="151" customFormat="1">
      <c r="A125" s="13"/>
      <c r="B125" s="20"/>
      <c r="C125" s="19"/>
      <c r="D125" s="22"/>
      <c r="E125" s="18"/>
      <c r="F125" s="211">
        <f t="shared" si="2"/>
        <v>0</v>
      </c>
    </row>
    <row r="126" spans="1:6" s="151" customFormat="1">
      <c r="A126" s="162" t="s">
        <v>210</v>
      </c>
      <c r="B126" s="20" t="s">
        <v>884</v>
      </c>
      <c r="C126" s="19" t="s">
        <v>19</v>
      </c>
      <c r="D126" s="22">
        <v>1</v>
      </c>
      <c r="E126" s="406">
        <v>30000</v>
      </c>
      <c r="F126" s="211">
        <f t="shared" si="2"/>
        <v>30000</v>
      </c>
    </row>
    <row r="127" spans="1:6" s="151" customFormat="1">
      <c r="A127" s="13"/>
      <c r="B127" s="20"/>
      <c r="C127" s="19"/>
      <c r="D127" s="22"/>
      <c r="E127" s="18"/>
      <c r="F127" s="211">
        <f t="shared" si="2"/>
        <v>0</v>
      </c>
    </row>
    <row r="128" spans="1:6" s="151" customFormat="1" ht="20.25">
      <c r="A128" s="13" t="s">
        <v>132</v>
      </c>
      <c r="B128" s="20" t="s">
        <v>885</v>
      </c>
      <c r="C128" s="19" t="s">
        <v>19</v>
      </c>
      <c r="D128" s="22">
        <v>1</v>
      </c>
      <c r="E128" s="406">
        <v>8000</v>
      </c>
      <c r="F128" s="211">
        <f t="shared" si="2"/>
        <v>8000</v>
      </c>
    </row>
    <row r="129" spans="1:6" s="151" customFormat="1">
      <c r="A129" s="13"/>
      <c r="B129" s="20"/>
      <c r="C129" s="19"/>
      <c r="D129" s="22"/>
      <c r="E129" s="18"/>
      <c r="F129" s="211">
        <f t="shared" si="2"/>
        <v>0</v>
      </c>
    </row>
    <row r="130" spans="1:6" s="151" customFormat="1">
      <c r="A130" s="13" t="s">
        <v>863</v>
      </c>
      <c r="B130" s="20" t="s">
        <v>893</v>
      </c>
      <c r="C130" s="19" t="s">
        <v>8</v>
      </c>
      <c r="D130" s="163">
        <f>SUM(F122:F128)</f>
        <v>98000</v>
      </c>
      <c r="E130" s="303"/>
      <c r="F130" s="211">
        <f t="shared" si="2"/>
        <v>0</v>
      </c>
    </row>
    <row r="131" spans="1:6" s="151" customFormat="1">
      <c r="A131" s="13"/>
      <c r="B131" s="23"/>
      <c r="C131" s="13"/>
      <c r="D131" s="9"/>
      <c r="E131" s="18"/>
      <c r="F131" s="211">
        <f t="shared" si="2"/>
        <v>0</v>
      </c>
    </row>
    <row r="132" spans="1:6" s="151" customFormat="1">
      <c r="A132" s="11" t="s">
        <v>892</v>
      </c>
      <c r="B132" s="21" t="s">
        <v>74</v>
      </c>
      <c r="C132" s="19"/>
      <c r="D132" s="22"/>
      <c r="E132" s="18"/>
      <c r="F132" s="211">
        <f t="shared" si="2"/>
        <v>0</v>
      </c>
    </row>
    <row r="133" spans="1:6" s="151" customFormat="1">
      <c r="A133" s="11"/>
      <c r="B133" s="21"/>
      <c r="C133" s="19"/>
      <c r="D133" s="22"/>
      <c r="E133" s="18"/>
      <c r="F133" s="211">
        <f t="shared" si="2"/>
        <v>0</v>
      </c>
    </row>
    <row r="134" spans="1:6" s="151" customFormat="1">
      <c r="A134" s="13" t="s">
        <v>118</v>
      </c>
      <c r="B134" s="23" t="s">
        <v>886</v>
      </c>
      <c r="C134" s="19" t="s">
        <v>11</v>
      </c>
      <c r="D134" s="22">
        <v>10</v>
      </c>
      <c r="E134" s="407">
        <v>15000</v>
      </c>
      <c r="F134" s="211">
        <f t="shared" si="2"/>
        <v>150000</v>
      </c>
    </row>
    <row r="135" spans="1:6" s="151" customFormat="1">
      <c r="A135" s="13"/>
      <c r="B135" s="23"/>
      <c r="C135" s="19"/>
      <c r="D135" s="22"/>
      <c r="E135" s="15"/>
      <c r="F135" s="211">
        <f t="shared" si="2"/>
        <v>0</v>
      </c>
    </row>
    <row r="136" spans="1:6" s="151" customFormat="1">
      <c r="A136" s="13" t="s">
        <v>119</v>
      </c>
      <c r="B136" s="23" t="s">
        <v>887</v>
      </c>
      <c r="C136" s="19" t="s">
        <v>10</v>
      </c>
      <c r="D136" s="22">
        <v>1</v>
      </c>
      <c r="E136" s="407">
        <v>80000</v>
      </c>
      <c r="F136" s="211">
        <f t="shared" si="2"/>
        <v>80000</v>
      </c>
    </row>
    <row r="137" spans="1:6" s="151" customFormat="1">
      <c r="A137" s="13"/>
      <c r="B137" s="23"/>
      <c r="C137" s="19"/>
      <c r="D137" s="22"/>
      <c r="E137" s="15"/>
      <c r="F137" s="211">
        <f t="shared" si="2"/>
        <v>0</v>
      </c>
    </row>
    <row r="138" spans="1:6" s="151" customFormat="1">
      <c r="A138" s="162" t="s">
        <v>131</v>
      </c>
      <c r="B138" s="23" t="s">
        <v>888</v>
      </c>
      <c r="C138" s="19" t="s">
        <v>10</v>
      </c>
      <c r="D138" s="22">
        <v>1</v>
      </c>
      <c r="E138" s="407">
        <v>10000</v>
      </c>
      <c r="F138" s="211">
        <f t="shared" si="2"/>
        <v>10000</v>
      </c>
    </row>
    <row r="139" spans="1:6" s="151" customFormat="1">
      <c r="A139" s="13"/>
      <c r="B139" s="23"/>
      <c r="C139" s="19"/>
      <c r="D139" s="22"/>
      <c r="E139" s="15"/>
      <c r="F139" s="211">
        <f t="shared" si="2"/>
        <v>0</v>
      </c>
    </row>
    <row r="140" spans="1:6" s="151" customFormat="1">
      <c r="A140" s="13" t="s">
        <v>132</v>
      </c>
      <c r="B140" s="23" t="s">
        <v>889</v>
      </c>
      <c r="C140" s="19" t="s">
        <v>10</v>
      </c>
      <c r="D140" s="22">
        <v>1</v>
      </c>
      <c r="E140" s="407">
        <v>10000</v>
      </c>
      <c r="F140" s="211">
        <f t="shared" si="2"/>
        <v>10000</v>
      </c>
    </row>
    <row r="141" spans="1:6" s="151" customFormat="1">
      <c r="A141" s="13"/>
      <c r="B141" s="23"/>
      <c r="C141" s="19"/>
      <c r="D141" s="22"/>
      <c r="E141" s="15"/>
      <c r="F141" s="211">
        <f t="shared" si="2"/>
        <v>0</v>
      </c>
    </row>
    <row r="142" spans="1:6">
      <c r="A142" s="13" t="s">
        <v>863</v>
      </c>
      <c r="B142" s="23" t="s">
        <v>1736</v>
      </c>
      <c r="C142" s="13" t="s">
        <v>10</v>
      </c>
      <c r="D142" s="9">
        <v>1</v>
      </c>
      <c r="E142" s="407">
        <v>20000</v>
      </c>
      <c r="F142" s="211">
        <f t="shared" si="2"/>
        <v>20000</v>
      </c>
    </row>
    <row r="143" spans="1:6">
      <c r="A143" s="11"/>
      <c r="B143" s="23"/>
      <c r="C143" s="13"/>
      <c r="D143" s="9"/>
      <c r="E143" s="15"/>
      <c r="F143" s="211">
        <f t="shared" si="2"/>
        <v>0</v>
      </c>
    </row>
    <row r="144" spans="1:6">
      <c r="A144" s="13" t="s">
        <v>133</v>
      </c>
      <c r="B144" s="23" t="s">
        <v>1737</v>
      </c>
      <c r="C144" s="13" t="s">
        <v>16</v>
      </c>
      <c r="D144" s="9">
        <v>1</v>
      </c>
      <c r="E144" s="407">
        <v>5000</v>
      </c>
      <c r="F144" s="211">
        <f t="shared" si="2"/>
        <v>5000</v>
      </c>
    </row>
    <row r="145" spans="1:6">
      <c r="A145" s="11"/>
      <c r="B145" s="23"/>
      <c r="C145" s="13"/>
      <c r="D145" s="9"/>
      <c r="E145" s="15"/>
      <c r="F145" s="211">
        <f t="shared" si="2"/>
        <v>0</v>
      </c>
    </row>
    <row r="146" spans="1:6" ht="21.4" customHeight="1">
      <c r="A146" s="13" t="s">
        <v>844</v>
      </c>
      <c r="B146" s="20" t="s">
        <v>890</v>
      </c>
      <c r="C146" s="19" t="s">
        <v>8</v>
      </c>
      <c r="D146" s="76">
        <f>SUM(F134:F144)</f>
        <v>275000</v>
      </c>
      <c r="E146" s="303"/>
      <c r="F146" s="211">
        <f t="shared" si="2"/>
        <v>0</v>
      </c>
    </row>
    <row r="147" spans="1:6">
      <c r="A147" s="11"/>
      <c r="B147" s="23"/>
      <c r="C147" s="13"/>
      <c r="D147" s="9"/>
      <c r="E147" s="15"/>
      <c r="F147" s="211">
        <f t="shared" si="2"/>
        <v>0</v>
      </c>
    </row>
    <row r="148" spans="1:6">
      <c r="A148" s="13" t="s">
        <v>854</v>
      </c>
      <c r="B148" s="23" t="s">
        <v>891</v>
      </c>
      <c r="C148" s="19" t="s">
        <v>10</v>
      </c>
      <c r="D148" s="22">
        <v>1</v>
      </c>
      <c r="E148" s="407">
        <v>5000</v>
      </c>
      <c r="F148" s="211">
        <f t="shared" si="2"/>
        <v>5000</v>
      </c>
    </row>
    <row r="149" spans="1:6">
      <c r="A149" s="11"/>
      <c r="B149" s="23"/>
      <c r="C149" s="13"/>
      <c r="D149" s="9"/>
      <c r="E149" s="15"/>
      <c r="F149" s="211">
        <f t="shared" si="2"/>
        <v>0</v>
      </c>
    </row>
    <row r="150" spans="1:6">
      <c r="A150" s="11" t="s">
        <v>894</v>
      </c>
      <c r="B150" s="21" t="s">
        <v>69</v>
      </c>
      <c r="C150" s="19"/>
      <c r="D150" s="22"/>
      <c r="E150" s="18"/>
      <c r="F150" s="211">
        <f t="shared" si="2"/>
        <v>0</v>
      </c>
    </row>
    <row r="151" spans="1:6">
      <c r="A151" s="11"/>
      <c r="B151" s="21"/>
      <c r="C151" s="19"/>
      <c r="D151" s="22"/>
      <c r="E151" s="18"/>
      <c r="F151" s="211">
        <f t="shared" si="2"/>
        <v>0</v>
      </c>
    </row>
    <row r="152" spans="1:6">
      <c r="A152" s="11"/>
      <c r="B152" s="23" t="s">
        <v>75</v>
      </c>
      <c r="C152" s="19" t="s">
        <v>11</v>
      </c>
      <c r="D152" s="22">
        <v>10</v>
      </c>
      <c r="E152" s="15"/>
      <c r="F152" s="211">
        <f t="shared" si="2"/>
        <v>0</v>
      </c>
    </row>
    <row r="153" spans="1:6">
      <c r="A153" s="11"/>
      <c r="B153" s="23"/>
      <c r="C153" s="19"/>
      <c r="D153" s="22"/>
      <c r="E153" s="15"/>
      <c r="F153" s="211"/>
    </row>
    <row r="154" spans="1:6">
      <c r="A154" s="11"/>
      <c r="B154" s="23"/>
      <c r="C154" s="19"/>
      <c r="D154" s="22"/>
      <c r="E154" s="15"/>
      <c r="F154" s="211"/>
    </row>
    <row r="155" spans="1:6">
      <c r="A155" s="11"/>
      <c r="B155" s="23"/>
      <c r="C155" s="19"/>
      <c r="D155" s="22"/>
      <c r="E155" s="15"/>
      <c r="F155" s="211"/>
    </row>
    <row r="156" spans="1:6">
      <c r="A156" s="11"/>
      <c r="B156" s="23"/>
      <c r="C156" s="19"/>
      <c r="D156" s="22"/>
      <c r="E156" s="15"/>
      <c r="F156" s="211"/>
    </row>
    <row r="157" spans="1:6">
      <c r="A157" s="11"/>
      <c r="B157" s="23"/>
      <c r="C157" s="19"/>
      <c r="D157" s="22"/>
      <c r="E157" s="15"/>
      <c r="F157" s="211"/>
    </row>
    <row r="158" spans="1:6">
      <c r="A158" s="11"/>
      <c r="B158" s="23"/>
      <c r="C158" s="19"/>
      <c r="D158" s="22"/>
      <c r="E158" s="15"/>
      <c r="F158" s="211"/>
    </row>
    <row r="159" spans="1:6">
      <c r="A159" s="11"/>
      <c r="B159" s="23"/>
      <c r="C159" s="19"/>
      <c r="D159" s="22"/>
      <c r="E159" s="15"/>
      <c r="F159" s="211"/>
    </row>
    <row r="160" spans="1:6">
      <c r="A160" s="11"/>
      <c r="B160" s="23"/>
      <c r="C160" s="19"/>
      <c r="D160" s="22"/>
      <c r="E160" s="15"/>
      <c r="F160" s="211"/>
    </row>
    <row r="161" spans="1:6">
      <c r="A161" s="11"/>
      <c r="B161" s="23"/>
      <c r="C161" s="19"/>
      <c r="D161" s="22"/>
      <c r="E161" s="15"/>
      <c r="F161" s="211"/>
    </row>
    <row r="162" spans="1:6">
      <c r="A162" s="11"/>
      <c r="B162" s="23"/>
      <c r="C162" s="19"/>
      <c r="D162" s="22"/>
      <c r="E162" s="15"/>
      <c r="F162" s="211"/>
    </row>
    <row r="163" spans="1:6">
      <c r="A163" s="11"/>
      <c r="B163" s="23"/>
      <c r="C163" s="19"/>
      <c r="D163" s="22"/>
      <c r="E163" s="15"/>
      <c r="F163" s="211"/>
    </row>
    <row r="164" spans="1:6">
      <c r="A164" s="11"/>
      <c r="B164" s="23"/>
      <c r="C164" s="19"/>
      <c r="D164" s="22"/>
      <c r="E164" s="15"/>
      <c r="F164" s="211"/>
    </row>
    <row r="165" spans="1:6">
      <c r="A165" s="11"/>
      <c r="B165" s="23"/>
      <c r="C165" s="19"/>
      <c r="D165" s="22"/>
      <c r="E165" s="15"/>
      <c r="F165" s="211"/>
    </row>
    <row r="166" spans="1:6" ht="10.5" thickBot="1">
      <c r="A166" s="164"/>
      <c r="B166" s="165"/>
      <c r="C166" s="164"/>
      <c r="D166" s="164"/>
      <c r="E166" s="206"/>
      <c r="F166" s="213"/>
    </row>
    <row r="167" spans="1:6" s="10" customFormat="1" ht="18.75" customHeight="1" thickBot="1">
      <c r="A167" s="294" t="s">
        <v>1672</v>
      </c>
      <c r="B167" s="295"/>
      <c r="C167" s="295"/>
      <c r="D167" s="295"/>
      <c r="E167" s="296"/>
      <c r="F167" s="207"/>
    </row>
  </sheetData>
  <mergeCells count="2">
    <mergeCell ref="A96:E96"/>
    <mergeCell ref="A97:E97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73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  <rowBreaks count="1" manualBreakCount="1">
    <brk id="96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09113-7928-4633-9821-5BFBC88B5F96}">
  <sheetPr>
    <pageSetUpPr fitToPage="1"/>
  </sheetPr>
  <dimension ref="A1:F85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8.664062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1668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1185</v>
      </c>
      <c r="B6" s="247" t="s">
        <v>1186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29" si="0">D7*E7</f>
        <v>0</v>
      </c>
    </row>
    <row r="8" spans="1:6">
      <c r="A8" s="84" t="s">
        <v>1187</v>
      </c>
      <c r="B8" s="85" t="s">
        <v>1188</v>
      </c>
      <c r="C8" s="86"/>
      <c r="D8" s="226"/>
      <c r="E8" s="210"/>
      <c r="F8" s="210">
        <f t="shared" si="0"/>
        <v>0</v>
      </c>
    </row>
    <row r="9" spans="1:6">
      <c r="A9" s="84"/>
      <c r="B9" s="252"/>
      <c r="C9" s="86"/>
      <c r="D9" s="226"/>
      <c r="E9" s="210"/>
      <c r="F9" s="210"/>
    </row>
    <row r="10" spans="1:6" ht="11.65">
      <c r="A10" s="86" t="s">
        <v>1189</v>
      </c>
      <c r="B10" s="87" t="s">
        <v>1663</v>
      </c>
      <c r="C10" s="86" t="s">
        <v>1445</v>
      </c>
      <c r="D10" s="226">
        <f>'5.3'!D21</f>
        <v>6500</v>
      </c>
      <c r="E10" s="210"/>
      <c r="F10" s="210">
        <f t="shared" si="0"/>
        <v>0</v>
      </c>
    </row>
    <row r="11" spans="1:6">
      <c r="A11" s="86"/>
      <c r="B11" s="253"/>
      <c r="C11" s="86"/>
      <c r="D11" s="226"/>
      <c r="E11" s="210"/>
      <c r="F11" s="210"/>
    </row>
    <row r="12" spans="1:6" ht="11.65">
      <c r="A12" s="86" t="s">
        <v>1190</v>
      </c>
      <c r="B12" s="87" t="s">
        <v>1798</v>
      </c>
      <c r="C12" s="86" t="s">
        <v>1445</v>
      </c>
      <c r="D12" s="226">
        <v>1550</v>
      </c>
      <c r="E12" s="210"/>
      <c r="F12" s="210">
        <f t="shared" si="0"/>
        <v>0</v>
      </c>
    </row>
    <row r="13" spans="1:6">
      <c r="A13" s="84"/>
      <c r="B13" s="85"/>
      <c r="C13" s="86"/>
      <c r="D13" s="226"/>
      <c r="E13" s="210"/>
      <c r="F13" s="210">
        <f t="shared" si="0"/>
        <v>0</v>
      </c>
    </row>
    <row r="14" spans="1:6">
      <c r="A14" s="84" t="s">
        <v>1191</v>
      </c>
      <c r="B14" s="85" t="s">
        <v>1192</v>
      </c>
      <c r="C14" s="86"/>
      <c r="D14" s="226"/>
      <c r="E14" s="210"/>
      <c r="F14" s="210">
        <f t="shared" si="0"/>
        <v>0</v>
      </c>
    </row>
    <row r="15" spans="1:6">
      <c r="A15" s="84"/>
      <c r="B15" s="252"/>
      <c r="C15" s="86"/>
      <c r="D15" s="226"/>
      <c r="E15" s="210"/>
      <c r="F15" s="210"/>
    </row>
    <row r="16" spans="1:6">
      <c r="A16" s="86" t="s">
        <v>1193</v>
      </c>
      <c r="B16" s="253" t="s">
        <v>1741</v>
      </c>
      <c r="C16" s="253"/>
      <c r="D16" s="226"/>
      <c r="E16" s="210"/>
      <c r="F16" s="210">
        <f t="shared" si="0"/>
        <v>0</v>
      </c>
    </row>
    <row r="17" spans="1:6">
      <c r="A17" s="86"/>
      <c r="B17" s="253"/>
      <c r="C17" s="253"/>
      <c r="D17" s="226"/>
      <c r="E17" s="210"/>
      <c r="F17" s="210"/>
    </row>
    <row r="18" spans="1:6">
      <c r="A18" s="86" t="s">
        <v>118</v>
      </c>
      <c r="B18" s="87" t="s">
        <v>1664</v>
      </c>
      <c r="C18" s="86" t="s">
        <v>37</v>
      </c>
      <c r="D18" s="317">
        <v>52</v>
      </c>
      <c r="E18" s="210"/>
      <c r="F18" s="210">
        <f t="shared" si="0"/>
        <v>0</v>
      </c>
    </row>
    <row r="19" spans="1:6" ht="12.75">
      <c r="A19" s="86"/>
      <c r="B19" s="253"/>
      <c r="C19" s="86"/>
      <c r="D19" s="318"/>
      <c r="E19" s="210"/>
      <c r="F19" s="210"/>
    </row>
    <row r="20" spans="1:6" ht="12.75">
      <c r="A20" s="86" t="s">
        <v>119</v>
      </c>
      <c r="B20" s="253" t="s">
        <v>1665</v>
      </c>
      <c r="C20" s="86" t="s">
        <v>37</v>
      </c>
      <c r="D20" s="318"/>
      <c r="E20" s="210"/>
      <c r="F20" s="210" t="s">
        <v>26</v>
      </c>
    </row>
    <row r="21" spans="1:6" ht="12.75">
      <c r="A21" s="86"/>
      <c r="B21" s="253"/>
      <c r="C21" s="86"/>
      <c r="D21" s="318"/>
      <c r="E21" s="210"/>
      <c r="F21" s="210"/>
    </row>
    <row r="22" spans="1:6" ht="20.25">
      <c r="A22" s="86" t="s">
        <v>1194</v>
      </c>
      <c r="B22" s="89" t="s">
        <v>1742</v>
      </c>
      <c r="C22" s="86"/>
      <c r="D22" s="318"/>
      <c r="E22" s="210"/>
      <c r="F22" s="210">
        <f t="shared" si="0"/>
        <v>0</v>
      </c>
    </row>
    <row r="23" spans="1:6" ht="15" customHeight="1">
      <c r="A23" s="86"/>
      <c r="B23" s="89"/>
      <c r="C23" s="89"/>
      <c r="D23" s="226"/>
      <c r="E23" s="210"/>
      <c r="F23" s="210"/>
    </row>
    <row r="24" spans="1:6">
      <c r="A24" s="86" t="s">
        <v>118</v>
      </c>
      <c r="B24" s="253" t="s">
        <v>1664</v>
      </c>
      <c r="C24" s="86" t="s">
        <v>1666</v>
      </c>
      <c r="D24" s="226">
        <f>SUM(D10*2.2)*3%</f>
        <v>429.00000000000006</v>
      </c>
      <c r="E24" s="210"/>
      <c r="F24" s="210">
        <f t="shared" si="0"/>
        <v>0</v>
      </c>
    </row>
    <row r="25" spans="1:6">
      <c r="A25" s="86"/>
      <c r="B25" s="253"/>
      <c r="C25" s="86"/>
      <c r="D25" s="226"/>
      <c r="E25" s="210"/>
      <c r="F25" s="210">
        <f t="shared" si="0"/>
        <v>0</v>
      </c>
    </row>
    <row r="26" spans="1:6">
      <c r="A26" s="86" t="s">
        <v>119</v>
      </c>
      <c r="B26" s="87" t="s">
        <v>1665</v>
      </c>
      <c r="C26" s="86" t="s">
        <v>37</v>
      </c>
      <c r="D26" s="226">
        <v>10</v>
      </c>
      <c r="E26" s="210"/>
      <c r="F26" s="210">
        <f t="shared" si="0"/>
        <v>0</v>
      </c>
    </row>
    <row r="27" spans="1:6">
      <c r="A27" s="84"/>
      <c r="B27" s="250"/>
      <c r="C27" s="84"/>
      <c r="D27" s="226"/>
      <c r="E27" s="210"/>
      <c r="F27" s="210">
        <f t="shared" si="0"/>
        <v>0</v>
      </c>
    </row>
    <row r="28" spans="1:6" ht="11.65">
      <c r="A28" s="84" t="s">
        <v>1195</v>
      </c>
      <c r="B28" s="252" t="s">
        <v>1196</v>
      </c>
      <c r="C28" s="86" t="s">
        <v>1445</v>
      </c>
      <c r="D28" s="226">
        <v>60</v>
      </c>
      <c r="E28" s="210"/>
      <c r="F28" s="210">
        <f t="shared" si="0"/>
        <v>0</v>
      </c>
    </row>
    <row r="29" spans="1:6">
      <c r="A29" s="86"/>
      <c r="B29" s="87"/>
      <c r="C29" s="86"/>
      <c r="D29" s="226"/>
      <c r="E29" s="210"/>
      <c r="F29" s="210">
        <f t="shared" si="0"/>
        <v>0</v>
      </c>
    </row>
    <row r="30" spans="1:6">
      <c r="A30" s="86"/>
      <c r="B30" s="87"/>
      <c r="C30" s="86"/>
      <c r="D30" s="226"/>
      <c r="E30" s="210"/>
      <c r="F30" s="210"/>
    </row>
    <row r="31" spans="1:6">
      <c r="A31" s="86"/>
      <c r="B31" s="87"/>
      <c r="C31" s="86"/>
      <c r="D31" s="226"/>
      <c r="E31" s="210"/>
      <c r="F31" s="210"/>
    </row>
    <row r="32" spans="1:6">
      <c r="A32" s="86"/>
      <c r="B32" s="87"/>
      <c r="C32" s="86"/>
      <c r="D32" s="226"/>
      <c r="E32" s="210"/>
      <c r="F32" s="210"/>
    </row>
    <row r="33" spans="1:6">
      <c r="A33" s="86"/>
      <c r="B33" s="87"/>
      <c r="C33" s="86"/>
      <c r="D33" s="226"/>
      <c r="E33" s="210"/>
      <c r="F33" s="210"/>
    </row>
    <row r="34" spans="1:6">
      <c r="A34" s="86"/>
      <c r="B34" s="87"/>
      <c r="C34" s="86"/>
      <c r="D34" s="226"/>
      <c r="E34" s="210"/>
      <c r="F34" s="210"/>
    </row>
    <row r="35" spans="1:6">
      <c r="A35" s="86"/>
      <c r="B35" s="87"/>
      <c r="C35" s="86"/>
      <c r="D35" s="226"/>
      <c r="E35" s="210"/>
      <c r="F35" s="210"/>
    </row>
    <row r="36" spans="1:6">
      <c r="A36" s="86"/>
      <c r="B36" s="87"/>
      <c r="C36" s="86"/>
      <c r="D36" s="226"/>
      <c r="E36" s="210"/>
      <c r="F36" s="210"/>
    </row>
    <row r="37" spans="1:6">
      <c r="A37" s="86"/>
      <c r="B37" s="87"/>
      <c r="C37" s="86"/>
      <c r="D37" s="226"/>
      <c r="E37" s="210"/>
      <c r="F37" s="210"/>
    </row>
    <row r="38" spans="1:6">
      <c r="A38" s="86"/>
      <c r="B38" s="87"/>
      <c r="C38" s="86"/>
      <c r="D38" s="226"/>
      <c r="E38" s="210"/>
      <c r="F38" s="210"/>
    </row>
    <row r="39" spans="1:6">
      <c r="A39" s="86"/>
      <c r="B39" s="87"/>
      <c r="C39" s="86"/>
      <c r="D39" s="226"/>
      <c r="E39" s="210"/>
      <c r="F39" s="210"/>
    </row>
    <row r="40" spans="1:6">
      <c r="A40" s="86"/>
      <c r="B40" s="87"/>
      <c r="C40" s="86"/>
      <c r="D40" s="226"/>
      <c r="E40" s="210"/>
      <c r="F40" s="210"/>
    </row>
    <row r="41" spans="1:6">
      <c r="A41" s="86"/>
      <c r="B41" s="87"/>
      <c r="C41" s="86"/>
      <c r="D41" s="226"/>
      <c r="E41" s="210"/>
      <c r="F41" s="210"/>
    </row>
    <row r="42" spans="1:6">
      <c r="A42" s="86"/>
      <c r="B42" s="87"/>
      <c r="C42" s="86"/>
      <c r="D42" s="226"/>
      <c r="E42" s="210"/>
      <c r="F42" s="210"/>
    </row>
    <row r="43" spans="1:6">
      <c r="A43" s="86"/>
      <c r="B43" s="87"/>
      <c r="C43" s="86"/>
      <c r="D43" s="226"/>
      <c r="E43" s="210"/>
      <c r="F43" s="210"/>
    </row>
    <row r="44" spans="1:6">
      <c r="A44" s="86"/>
      <c r="B44" s="87"/>
      <c r="C44" s="86"/>
      <c r="D44" s="226"/>
      <c r="E44" s="210"/>
      <c r="F44" s="210"/>
    </row>
    <row r="45" spans="1:6">
      <c r="A45" s="86"/>
      <c r="B45" s="87"/>
      <c r="C45" s="86"/>
      <c r="D45" s="226"/>
      <c r="E45" s="210"/>
      <c r="F45" s="210"/>
    </row>
    <row r="46" spans="1:6">
      <c r="A46" s="86"/>
      <c r="B46" s="87"/>
      <c r="C46" s="86"/>
      <c r="D46" s="226"/>
      <c r="E46" s="210"/>
      <c r="F46" s="210"/>
    </row>
    <row r="47" spans="1:6">
      <c r="A47" s="86"/>
      <c r="B47" s="87"/>
      <c r="C47" s="86"/>
      <c r="D47" s="226"/>
      <c r="E47" s="210"/>
      <c r="F47" s="210"/>
    </row>
    <row r="48" spans="1:6">
      <c r="A48" s="86"/>
      <c r="B48" s="87"/>
      <c r="C48" s="87"/>
      <c r="D48" s="226"/>
      <c r="E48" s="210"/>
      <c r="F48" s="210"/>
    </row>
    <row r="49" spans="1:6">
      <c r="A49" s="86"/>
      <c r="B49" s="87"/>
      <c r="C49" s="86"/>
      <c r="D49" s="226"/>
      <c r="E49" s="210"/>
      <c r="F49" s="210"/>
    </row>
    <row r="50" spans="1:6">
      <c r="A50" s="86"/>
      <c r="B50" s="87"/>
      <c r="C50" s="86"/>
      <c r="D50" s="226"/>
      <c r="E50" s="210"/>
      <c r="F50" s="210"/>
    </row>
    <row r="51" spans="1:6">
      <c r="A51" s="86"/>
      <c r="B51" s="87"/>
      <c r="C51" s="86"/>
      <c r="D51" s="226"/>
      <c r="E51" s="210"/>
      <c r="F51" s="210"/>
    </row>
    <row r="52" spans="1:6">
      <c r="A52" s="86"/>
      <c r="B52" s="87"/>
      <c r="C52" s="86"/>
      <c r="D52" s="226"/>
      <c r="E52" s="210"/>
      <c r="F52" s="210"/>
    </row>
    <row r="53" spans="1:6">
      <c r="A53" s="86"/>
      <c r="B53" s="87"/>
      <c r="C53" s="86"/>
      <c r="D53" s="226"/>
      <c r="E53" s="210"/>
      <c r="F53" s="210"/>
    </row>
    <row r="54" spans="1:6">
      <c r="A54" s="86"/>
      <c r="B54" s="87"/>
      <c r="C54" s="86"/>
      <c r="D54" s="226"/>
      <c r="E54" s="210"/>
      <c r="F54" s="210"/>
    </row>
    <row r="55" spans="1:6">
      <c r="A55" s="86"/>
      <c r="B55" s="87"/>
      <c r="C55" s="86"/>
      <c r="D55" s="226"/>
      <c r="E55" s="210"/>
      <c r="F55" s="210"/>
    </row>
    <row r="56" spans="1:6">
      <c r="A56" s="86"/>
      <c r="B56" s="87"/>
      <c r="C56" s="86"/>
      <c r="D56" s="226"/>
      <c r="E56" s="210"/>
      <c r="F56" s="210"/>
    </row>
    <row r="57" spans="1:6">
      <c r="A57" s="84"/>
      <c r="B57" s="254"/>
      <c r="C57" s="84"/>
      <c r="D57" s="226"/>
      <c r="E57" s="210"/>
      <c r="F57" s="210"/>
    </row>
    <row r="58" spans="1:6">
      <c r="A58" s="84"/>
      <c r="B58" s="254"/>
      <c r="C58" s="84"/>
      <c r="D58" s="226"/>
      <c r="E58" s="210"/>
      <c r="F58" s="210"/>
    </row>
    <row r="59" spans="1:6">
      <c r="A59" s="84"/>
      <c r="B59" s="85"/>
      <c r="C59" s="86"/>
      <c r="D59" s="226"/>
      <c r="E59" s="210"/>
      <c r="F59" s="210"/>
    </row>
    <row r="60" spans="1:6">
      <c r="A60" s="156"/>
      <c r="B60" s="161"/>
      <c r="C60" s="156"/>
      <c r="D60" s="226"/>
      <c r="E60" s="210"/>
      <c r="F60" s="210"/>
    </row>
    <row r="61" spans="1:6">
      <c r="A61" s="84"/>
      <c r="B61" s="170"/>
      <c r="C61" s="84"/>
      <c r="D61" s="226"/>
      <c r="E61" s="210"/>
      <c r="F61" s="210"/>
    </row>
    <row r="62" spans="1:6">
      <c r="A62" s="84"/>
      <c r="B62" s="170"/>
      <c r="C62" s="84"/>
      <c r="D62" s="226"/>
      <c r="E62" s="210"/>
      <c r="F62" s="210"/>
    </row>
    <row r="63" spans="1:6">
      <c r="A63" s="86"/>
      <c r="B63" s="87"/>
      <c r="C63" s="86"/>
      <c r="D63" s="226"/>
      <c r="E63" s="210"/>
      <c r="F63" s="210"/>
    </row>
    <row r="64" spans="1:6">
      <c r="A64" s="86"/>
      <c r="B64" s="87"/>
      <c r="C64" s="86"/>
      <c r="D64" s="226"/>
      <c r="E64" s="210"/>
      <c r="F64" s="210"/>
    </row>
    <row r="65" spans="1:6">
      <c r="A65" s="84"/>
      <c r="B65" s="85"/>
      <c r="C65" s="84"/>
      <c r="D65" s="226"/>
      <c r="E65" s="210"/>
      <c r="F65" s="210"/>
    </row>
    <row r="66" spans="1:6">
      <c r="A66" s="84"/>
      <c r="B66" s="85"/>
      <c r="C66" s="86"/>
      <c r="D66" s="226"/>
      <c r="E66" s="210"/>
      <c r="F66" s="210"/>
    </row>
    <row r="67" spans="1:6">
      <c r="A67" s="86"/>
      <c r="B67" s="87"/>
      <c r="C67" s="86"/>
      <c r="D67" s="226"/>
      <c r="E67" s="210"/>
      <c r="F67" s="210"/>
    </row>
    <row r="68" spans="1:6">
      <c r="A68" s="86"/>
      <c r="B68" s="87"/>
      <c r="C68" s="86"/>
      <c r="D68" s="226"/>
      <c r="E68" s="210"/>
      <c r="F68" s="210"/>
    </row>
    <row r="69" spans="1:6">
      <c r="A69" s="86"/>
      <c r="B69" s="87"/>
      <c r="C69" s="86"/>
      <c r="D69" s="226"/>
      <c r="E69" s="210"/>
      <c r="F69" s="210"/>
    </row>
    <row r="70" spans="1:6">
      <c r="A70" s="86"/>
      <c r="B70" s="87"/>
      <c r="C70" s="86"/>
      <c r="D70" s="226"/>
      <c r="E70" s="210"/>
      <c r="F70" s="210"/>
    </row>
    <row r="71" spans="1:6">
      <c r="A71" s="86"/>
      <c r="B71" s="87"/>
      <c r="C71" s="86"/>
      <c r="D71" s="226"/>
      <c r="E71" s="210"/>
      <c r="F71" s="210"/>
    </row>
    <row r="72" spans="1:6">
      <c r="A72" s="86"/>
      <c r="B72" s="87"/>
      <c r="C72" s="86"/>
      <c r="D72" s="226"/>
      <c r="E72" s="210"/>
      <c r="F72" s="210"/>
    </row>
    <row r="73" spans="1:6">
      <c r="A73" s="84"/>
      <c r="B73" s="254"/>
      <c r="C73" s="84"/>
      <c r="D73" s="226"/>
      <c r="E73" s="210"/>
      <c r="F73" s="210"/>
    </row>
    <row r="74" spans="1:6">
      <c r="A74" s="84"/>
      <c r="B74" s="254"/>
      <c r="C74" s="84"/>
      <c r="D74" s="226"/>
      <c r="E74" s="210"/>
      <c r="F74" s="210"/>
    </row>
    <row r="75" spans="1:6">
      <c r="A75" s="158"/>
      <c r="B75" s="89"/>
      <c r="C75" s="86"/>
      <c r="D75" s="226"/>
      <c r="E75" s="210"/>
      <c r="F75" s="210"/>
    </row>
    <row r="76" spans="1:6">
      <c r="A76" s="84"/>
      <c r="B76" s="170"/>
      <c r="C76" s="84"/>
      <c r="D76" s="226"/>
      <c r="E76" s="210"/>
      <c r="F76" s="210"/>
    </row>
    <row r="77" spans="1:6">
      <c r="A77" s="84"/>
      <c r="B77" s="254"/>
      <c r="C77" s="84"/>
      <c r="D77" s="226"/>
      <c r="E77" s="210"/>
      <c r="F77" s="210"/>
    </row>
    <row r="78" spans="1:6">
      <c r="A78" s="84"/>
      <c r="B78" s="254"/>
      <c r="C78" s="84"/>
      <c r="D78" s="226"/>
      <c r="E78" s="210"/>
      <c r="F78" s="210"/>
    </row>
    <row r="79" spans="1:6">
      <c r="A79" s="84"/>
      <c r="B79" s="85"/>
      <c r="C79" s="84"/>
      <c r="D79" s="226"/>
      <c r="E79" s="210"/>
      <c r="F79" s="210"/>
    </row>
    <row r="80" spans="1:6">
      <c r="A80" s="86"/>
      <c r="B80" s="87"/>
      <c r="C80" s="86"/>
      <c r="D80" s="226"/>
      <c r="E80" s="210"/>
      <c r="F80" s="210"/>
    </row>
    <row r="81" spans="1:6">
      <c r="A81" s="84"/>
      <c r="B81" s="254"/>
      <c r="C81" s="84"/>
      <c r="D81" s="226"/>
      <c r="E81" s="210"/>
      <c r="F81" s="210"/>
    </row>
    <row r="82" spans="1:6">
      <c r="A82" s="84"/>
      <c r="B82" s="254"/>
      <c r="C82" s="84"/>
      <c r="D82" s="226"/>
      <c r="E82" s="210"/>
      <c r="F82" s="210"/>
    </row>
    <row r="83" spans="1:6">
      <c r="A83" s="86"/>
      <c r="B83" s="161"/>
      <c r="C83" s="156"/>
      <c r="D83" s="226"/>
      <c r="E83" s="210"/>
      <c r="F83" s="210"/>
    </row>
    <row r="84" spans="1:6" ht="10.5" thickBot="1">
      <c r="A84" s="90"/>
      <c r="B84" s="91"/>
      <c r="C84" s="90"/>
      <c r="D84" s="228"/>
      <c r="E84" s="229"/>
      <c r="F84" s="229"/>
    </row>
    <row r="85" spans="1:6" ht="18.850000000000001" customHeight="1" thickBot="1">
      <c r="A85" s="79" t="s">
        <v>1672</v>
      </c>
      <c r="B85" s="54"/>
      <c r="C85" s="28"/>
      <c r="D85" s="234"/>
      <c r="E85" s="197"/>
      <c r="F85" s="99">
        <f>SUM(F6:F83)</f>
        <v>0</v>
      </c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6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C04F5-8105-4DD0-AE6A-B953359F523C}">
  <sheetPr>
    <pageSetUpPr fitToPage="1"/>
  </sheetPr>
  <dimension ref="A1:F80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10.398437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1501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1197</v>
      </c>
      <c r="B6" s="255" t="s">
        <v>1198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44" si="0">D7*E7</f>
        <v>0</v>
      </c>
    </row>
    <row r="8" spans="1:6">
      <c r="A8" s="84" t="s">
        <v>1199</v>
      </c>
      <c r="B8" s="85" t="s">
        <v>1200</v>
      </c>
      <c r="C8" s="86"/>
      <c r="D8" s="226"/>
      <c r="E8" s="210"/>
      <c r="F8" s="210">
        <f t="shared" si="0"/>
        <v>0</v>
      </c>
    </row>
    <row r="9" spans="1:6">
      <c r="A9" s="84"/>
      <c r="B9" s="252"/>
      <c r="C9" s="86"/>
      <c r="D9" s="226"/>
      <c r="E9" s="210"/>
      <c r="F9" s="210"/>
    </row>
    <row r="10" spans="1:6" ht="11.65">
      <c r="A10" s="86" t="s">
        <v>1201</v>
      </c>
      <c r="B10" s="87" t="s">
        <v>59</v>
      </c>
      <c r="C10" s="86" t="s">
        <v>910</v>
      </c>
      <c r="D10" s="226">
        <v>2700</v>
      </c>
      <c r="E10" s="210"/>
      <c r="F10" s="210">
        <f t="shared" si="0"/>
        <v>0</v>
      </c>
    </row>
    <row r="11" spans="1:6">
      <c r="A11" s="86"/>
      <c r="B11" s="87"/>
      <c r="C11" s="86"/>
      <c r="D11" s="226"/>
      <c r="E11" s="210"/>
      <c r="F11" s="210">
        <f t="shared" si="0"/>
        <v>0</v>
      </c>
    </row>
    <row r="12" spans="1:6" ht="11.65">
      <c r="A12" s="84" t="s">
        <v>1202</v>
      </c>
      <c r="B12" s="85" t="s">
        <v>1203</v>
      </c>
      <c r="C12" s="86" t="s">
        <v>1445</v>
      </c>
      <c r="D12" s="226">
        <v>110</v>
      </c>
      <c r="E12" s="210"/>
      <c r="F12" s="210">
        <f t="shared" si="0"/>
        <v>0</v>
      </c>
    </row>
    <row r="13" spans="1:6">
      <c r="A13" s="86"/>
      <c r="B13" s="87"/>
      <c r="C13" s="86"/>
      <c r="D13" s="226"/>
      <c r="E13" s="210"/>
      <c r="F13" s="210">
        <f t="shared" si="0"/>
        <v>0</v>
      </c>
    </row>
    <row r="14" spans="1:6">
      <c r="A14" s="84" t="s">
        <v>1204</v>
      </c>
      <c r="B14" s="85" t="s">
        <v>1205</v>
      </c>
      <c r="C14" s="84"/>
      <c r="D14" s="226"/>
      <c r="E14" s="210"/>
      <c r="F14" s="210">
        <f t="shared" si="0"/>
        <v>0</v>
      </c>
    </row>
    <row r="15" spans="1:6">
      <c r="A15" s="84"/>
      <c r="B15" s="85"/>
      <c r="C15" s="86"/>
      <c r="D15" s="226"/>
      <c r="E15" s="210"/>
      <c r="F15" s="210">
        <f t="shared" si="0"/>
        <v>0</v>
      </c>
    </row>
    <row r="16" spans="1:6">
      <c r="A16" s="86" t="s">
        <v>1206</v>
      </c>
      <c r="B16" s="87" t="s">
        <v>1207</v>
      </c>
      <c r="C16" s="159" t="s">
        <v>19</v>
      </c>
      <c r="D16" s="226">
        <v>1</v>
      </c>
      <c r="E16" s="409">
        <v>10000</v>
      </c>
      <c r="F16" s="210">
        <f t="shared" si="0"/>
        <v>10000</v>
      </c>
    </row>
    <row r="17" spans="1:6">
      <c r="A17" s="84"/>
      <c r="B17" s="85"/>
      <c r="C17" s="159"/>
      <c r="D17" s="226"/>
      <c r="E17" s="210"/>
      <c r="F17" s="210">
        <f t="shared" si="0"/>
        <v>0</v>
      </c>
    </row>
    <row r="18" spans="1:6">
      <c r="A18" s="86" t="s">
        <v>1208</v>
      </c>
      <c r="B18" s="87" t="s">
        <v>1209</v>
      </c>
      <c r="C18" s="159" t="s">
        <v>8</v>
      </c>
      <c r="D18" s="223">
        <f>E16</f>
        <v>10000</v>
      </c>
      <c r="E18" s="302"/>
      <c r="F18" s="210">
        <f t="shared" si="0"/>
        <v>0</v>
      </c>
    </row>
    <row r="19" spans="1:6">
      <c r="A19" s="84"/>
      <c r="B19" s="85"/>
      <c r="C19" s="84"/>
      <c r="D19" s="226"/>
      <c r="E19" s="210"/>
      <c r="F19" s="210">
        <f t="shared" si="0"/>
        <v>0</v>
      </c>
    </row>
    <row r="20" spans="1:6">
      <c r="A20" s="84" t="s">
        <v>1210</v>
      </c>
      <c r="B20" s="85" t="s">
        <v>1211</v>
      </c>
      <c r="C20" s="86"/>
      <c r="D20" s="226"/>
      <c r="E20" s="210"/>
      <c r="F20" s="210">
        <f t="shared" si="0"/>
        <v>0</v>
      </c>
    </row>
    <row r="21" spans="1:6">
      <c r="A21" s="84"/>
      <c r="B21" s="252"/>
      <c r="C21" s="86"/>
      <c r="D21" s="226"/>
      <c r="E21" s="210"/>
      <c r="F21" s="210"/>
    </row>
    <row r="22" spans="1:6" ht="11.65">
      <c r="A22" s="86" t="s">
        <v>1212</v>
      </c>
      <c r="B22" s="253" t="s">
        <v>59</v>
      </c>
      <c r="C22" s="86" t="s">
        <v>910</v>
      </c>
      <c r="D22" s="226">
        <v>2700</v>
      </c>
      <c r="E22" s="210"/>
      <c r="F22" s="210">
        <f t="shared" si="0"/>
        <v>0</v>
      </c>
    </row>
    <row r="23" spans="1:6">
      <c r="A23" s="86"/>
      <c r="B23" s="87"/>
      <c r="C23" s="86"/>
      <c r="D23" s="226"/>
      <c r="E23" s="210"/>
      <c r="F23" s="210">
        <f t="shared" si="0"/>
        <v>0</v>
      </c>
    </row>
    <row r="24" spans="1:6">
      <c r="A24" s="86"/>
      <c r="B24" s="87"/>
      <c r="C24" s="86"/>
      <c r="D24" s="226"/>
      <c r="E24" s="210"/>
      <c r="F24" s="210">
        <f t="shared" si="0"/>
        <v>0</v>
      </c>
    </row>
    <row r="25" spans="1:6">
      <c r="A25" s="84"/>
      <c r="B25" s="85"/>
      <c r="C25" s="84"/>
      <c r="D25" s="226"/>
      <c r="E25" s="210"/>
      <c r="F25" s="210">
        <f t="shared" si="0"/>
        <v>0</v>
      </c>
    </row>
    <row r="26" spans="1:6">
      <c r="A26" s="84"/>
      <c r="B26" s="85"/>
      <c r="C26" s="86"/>
      <c r="D26" s="226"/>
      <c r="E26" s="210"/>
      <c r="F26" s="210">
        <f t="shared" si="0"/>
        <v>0</v>
      </c>
    </row>
    <row r="27" spans="1:6">
      <c r="A27" s="84"/>
      <c r="B27" s="85"/>
      <c r="C27" s="86"/>
      <c r="D27" s="226"/>
      <c r="E27" s="210"/>
      <c r="F27" s="210">
        <f t="shared" si="0"/>
        <v>0</v>
      </c>
    </row>
    <row r="28" spans="1:6">
      <c r="A28" s="84"/>
      <c r="B28" s="85"/>
      <c r="C28" s="84"/>
      <c r="D28" s="226"/>
      <c r="E28" s="210"/>
      <c r="F28" s="210">
        <f t="shared" si="0"/>
        <v>0</v>
      </c>
    </row>
    <row r="29" spans="1:6">
      <c r="A29" s="84"/>
      <c r="B29" s="85"/>
      <c r="C29" s="86"/>
      <c r="D29" s="226"/>
      <c r="E29" s="210"/>
      <c r="F29" s="210">
        <f t="shared" si="0"/>
        <v>0</v>
      </c>
    </row>
    <row r="30" spans="1:6">
      <c r="A30" s="86"/>
      <c r="B30" s="87"/>
      <c r="C30" s="86"/>
      <c r="D30" s="226"/>
      <c r="E30" s="210"/>
      <c r="F30" s="210">
        <f t="shared" si="0"/>
        <v>0</v>
      </c>
    </row>
    <row r="31" spans="1:6">
      <c r="A31" s="86"/>
      <c r="B31" s="87"/>
      <c r="C31" s="86"/>
      <c r="D31" s="226"/>
      <c r="E31" s="210"/>
      <c r="F31" s="210">
        <f t="shared" si="0"/>
        <v>0</v>
      </c>
    </row>
    <row r="32" spans="1:6">
      <c r="A32" s="86"/>
      <c r="B32" s="87"/>
      <c r="C32" s="86"/>
      <c r="D32" s="226"/>
      <c r="E32" s="210"/>
      <c r="F32" s="210">
        <f t="shared" si="0"/>
        <v>0</v>
      </c>
    </row>
    <row r="33" spans="1:6">
      <c r="A33" s="86"/>
      <c r="B33" s="87"/>
      <c r="C33" s="86"/>
      <c r="D33" s="226"/>
      <c r="E33" s="210"/>
      <c r="F33" s="210">
        <f t="shared" si="0"/>
        <v>0</v>
      </c>
    </row>
    <row r="34" spans="1:6">
      <c r="A34" s="86"/>
      <c r="B34" s="87"/>
      <c r="C34" s="86"/>
      <c r="D34" s="226"/>
      <c r="E34" s="210"/>
      <c r="F34" s="210">
        <f t="shared" si="0"/>
        <v>0</v>
      </c>
    </row>
    <row r="35" spans="1:6">
      <c r="A35" s="86"/>
      <c r="B35" s="87"/>
      <c r="C35" s="86"/>
      <c r="D35" s="226"/>
      <c r="E35" s="210"/>
      <c r="F35" s="210">
        <f t="shared" si="0"/>
        <v>0</v>
      </c>
    </row>
    <row r="36" spans="1:6">
      <c r="A36" s="86"/>
      <c r="B36" s="87"/>
      <c r="C36" s="86"/>
      <c r="D36" s="226"/>
      <c r="E36" s="210"/>
      <c r="F36" s="210">
        <f t="shared" si="0"/>
        <v>0</v>
      </c>
    </row>
    <row r="37" spans="1:6">
      <c r="A37" s="86"/>
      <c r="B37" s="87"/>
      <c r="C37" s="86"/>
      <c r="D37" s="226"/>
      <c r="E37" s="210"/>
      <c r="F37" s="210">
        <f t="shared" si="0"/>
        <v>0</v>
      </c>
    </row>
    <row r="38" spans="1:6">
      <c r="A38" s="86"/>
      <c r="B38" s="87"/>
      <c r="C38" s="86"/>
      <c r="D38" s="226"/>
      <c r="E38" s="210"/>
      <c r="F38" s="210">
        <f t="shared" si="0"/>
        <v>0</v>
      </c>
    </row>
    <row r="39" spans="1:6">
      <c r="A39" s="86"/>
      <c r="B39" s="87"/>
      <c r="C39" s="86"/>
      <c r="D39" s="226"/>
      <c r="E39" s="210"/>
      <c r="F39" s="210">
        <f t="shared" si="0"/>
        <v>0</v>
      </c>
    </row>
    <row r="40" spans="1:6">
      <c r="A40" s="86"/>
      <c r="B40" s="87"/>
      <c r="C40" s="86"/>
      <c r="D40" s="226"/>
      <c r="E40" s="210"/>
      <c r="F40" s="210">
        <f t="shared" si="0"/>
        <v>0</v>
      </c>
    </row>
    <row r="41" spans="1:6">
      <c r="A41" s="86"/>
      <c r="B41" s="87"/>
      <c r="C41" s="86"/>
      <c r="D41" s="226"/>
      <c r="E41" s="210"/>
      <c r="F41" s="210">
        <f t="shared" si="0"/>
        <v>0</v>
      </c>
    </row>
    <row r="42" spans="1:6">
      <c r="A42" s="86"/>
      <c r="B42" s="87"/>
      <c r="C42" s="86"/>
      <c r="D42" s="226"/>
      <c r="E42" s="210"/>
      <c r="F42" s="210">
        <f t="shared" si="0"/>
        <v>0</v>
      </c>
    </row>
    <row r="43" spans="1:6">
      <c r="A43" s="84"/>
      <c r="B43" s="85"/>
      <c r="C43" s="84"/>
      <c r="D43" s="226"/>
      <c r="E43" s="210"/>
      <c r="F43" s="210">
        <f t="shared" si="0"/>
        <v>0</v>
      </c>
    </row>
    <row r="44" spans="1:6">
      <c r="A44" s="84"/>
      <c r="B44" s="85"/>
      <c r="C44" s="86"/>
      <c r="D44" s="226"/>
      <c r="E44" s="210"/>
      <c r="F44" s="210">
        <f t="shared" si="0"/>
        <v>0</v>
      </c>
    </row>
    <row r="45" spans="1:6">
      <c r="A45" s="86"/>
      <c r="B45" s="87"/>
      <c r="C45" s="86"/>
      <c r="D45" s="226"/>
      <c r="E45" s="210"/>
      <c r="F45" s="210"/>
    </row>
    <row r="46" spans="1:6">
      <c r="A46" s="156"/>
      <c r="B46" s="161"/>
      <c r="C46" s="156"/>
      <c r="D46" s="226"/>
      <c r="E46" s="210"/>
      <c r="F46" s="210"/>
    </row>
    <row r="47" spans="1:6">
      <c r="A47" s="156"/>
      <c r="B47" s="161"/>
      <c r="C47" s="156"/>
      <c r="D47" s="226"/>
      <c r="E47" s="210"/>
      <c r="F47" s="210"/>
    </row>
    <row r="48" spans="1:6">
      <c r="A48" s="156"/>
      <c r="B48" s="161"/>
      <c r="C48" s="156"/>
      <c r="D48" s="226"/>
      <c r="E48" s="210"/>
      <c r="F48" s="210"/>
    </row>
    <row r="49" spans="1:6">
      <c r="A49" s="156"/>
      <c r="B49" s="161"/>
      <c r="C49" s="156"/>
      <c r="D49" s="226"/>
      <c r="E49" s="210"/>
      <c r="F49" s="210"/>
    </row>
    <row r="50" spans="1:6">
      <c r="A50" s="156"/>
      <c r="B50" s="161"/>
      <c r="C50" s="156"/>
      <c r="D50" s="226"/>
      <c r="E50" s="210"/>
      <c r="F50" s="210"/>
    </row>
    <row r="51" spans="1:6">
      <c r="A51" s="156"/>
      <c r="B51" s="161"/>
      <c r="C51" s="156"/>
      <c r="D51" s="226"/>
      <c r="E51" s="210"/>
      <c r="F51" s="210"/>
    </row>
    <row r="52" spans="1:6">
      <c r="A52" s="156"/>
      <c r="B52" s="161"/>
      <c r="C52" s="156"/>
      <c r="D52" s="226"/>
      <c r="E52" s="210"/>
      <c r="F52" s="210"/>
    </row>
    <row r="53" spans="1:6">
      <c r="A53" s="156"/>
      <c r="B53" s="161"/>
      <c r="C53" s="156"/>
      <c r="D53" s="226"/>
      <c r="E53" s="210"/>
      <c r="F53" s="210"/>
    </row>
    <row r="54" spans="1:6">
      <c r="A54" s="156"/>
      <c r="B54" s="161"/>
      <c r="C54" s="156"/>
      <c r="D54" s="226"/>
      <c r="E54" s="210"/>
      <c r="F54" s="210"/>
    </row>
    <row r="55" spans="1:6">
      <c r="A55" s="156"/>
      <c r="B55" s="161"/>
      <c r="C55" s="156"/>
      <c r="D55" s="226"/>
      <c r="E55" s="210"/>
      <c r="F55" s="210"/>
    </row>
    <row r="56" spans="1:6">
      <c r="A56" s="156"/>
      <c r="B56" s="161"/>
      <c r="C56" s="156"/>
      <c r="D56" s="226"/>
      <c r="E56" s="210"/>
      <c r="F56" s="210"/>
    </row>
    <row r="57" spans="1:6">
      <c r="A57" s="156"/>
      <c r="B57" s="161"/>
      <c r="C57" s="156"/>
      <c r="D57" s="226"/>
      <c r="E57" s="210"/>
      <c r="F57" s="210"/>
    </row>
    <row r="58" spans="1:6">
      <c r="A58" s="156"/>
      <c r="B58" s="161"/>
      <c r="C58" s="156"/>
      <c r="D58" s="226"/>
      <c r="E58" s="210"/>
      <c r="F58" s="210"/>
    </row>
    <row r="59" spans="1:6">
      <c r="A59" s="156"/>
      <c r="B59" s="161"/>
      <c r="C59" s="156"/>
      <c r="D59" s="226"/>
      <c r="E59" s="210"/>
      <c r="F59" s="210"/>
    </row>
    <row r="60" spans="1:6">
      <c r="A60" s="156"/>
      <c r="B60" s="161"/>
      <c r="C60" s="156"/>
      <c r="D60" s="226"/>
      <c r="E60" s="210"/>
      <c r="F60" s="210"/>
    </row>
    <row r="61" spans="1:6">
      <c r="A61" s="156"/>
      <c r="B61" s="161"/>
      <c r="C61" s="156"/>
      <c r="D61" s="226"/>
      <c r="E61" s="210"/>
      <c r="F61" s="210"/>
    </row>
    <row r="62" spans="1:6">
      <c r="A62" s="156"/>
      <c r="B62" s="161"/>
      <c r="C62" s="156"/>
      <c r="D62" s="226"/>
      <c r="E62" s="210"/>
      <c r="F62" s="210"/>
    </row>
    <row r="63" spans="1:6">
      <c r="A63" s="156"/>
      <c r="B63" s="161"/>
      <c r="C63" s="156"/>
      <c r="D63" s="226"/>
      <c r="E63" s="210"/>
      <c r="F63" s="210"/>
    </row>
    <row r="64" spans="1:6">
      <c r="A64" s="156"/>
      <c r="B64" s="161"/>
      <c r="C64" s="156"/>
      <c r="D64" s="226"/>
      <c r="E64" s="210"/>
      <c r="F64" s="210"/>
    </row>
    <row r="65" spans="1:6">
      <c r="A65" s="156"/>
      <c r="B65" s="161"/>
      <c r="C65" s="156"/>
      <c r="D65" s="226"/>
      <c r="E65" s="210"/>
      <c r="F65" s="210"/>
    </row>
    <row r="66" spans="1:6">
      <c r="A66" s="156"/>
      <c r="B66" s="161"/>
      <c r="C66" s="156"/>
      <c r="D66" s="226"/>
      <c r="E66" s="210"/>
      <c r="F66" s="210"/>
    </row>
    <row r="67" spans="1:6">
      <c r="A67" s="156"/>
      <c r="B67" s="161"/>
      <c r="C67" s="156"/>
      <c r="D67" s="226"/>
      <c r="E67" s="210"/>
      <c r="F67" s="210"/>
    </row>
    <row r="68" spans="1:6">
      <c r="A68" s="156"/>
      <c r="B68" s="161"/>
      <c r="C68" s="156"/>
      <c r="D68" s="226"/>
      <c r="E68" s="210"/>
      <c r="F68" s="210"/>
    </row>
    <row r="69" spans="1:6">
      <c r="A69" s="156"/>
      <c r="B69" s="161"/>
      <c r="C69" s="156"/>
      <c r="D69" s="226"/>
      <c r="E69" s="210"/>
      <c r="F69" s="210"/>
    </row>
    <row r="70" spans="1:6">
      <c r="A70" s="156"/>
      <c r="B70" s="161"/>
      <c r="C70" s="156"/>
      <c r="D70" s="226"/>
      <c r="E70" s="210"/>
      <c r="F70" s="210"/>
    </row>
    <row r="71" spans="1:6">
      <c r="A71" s="156"/>
      <c r="B71" s="161"/>
      <c r="C71" s="156"/>
      <c r="D71" s="226"/>
      <c r="E71" s="210"/>
      <c r="F71" s="210"/>
    </row>
    <row r="72" spans="1:6">
      <c r="A72" s="156"/>
      <c r="B72" s="161"/>
      <c r="C72" s="156"/>
      <c r="D72" s="226"/>
      <c r="E72" s="210"/>
      <c r="F72" s="210"/>
    </row>
    <row r="73" spans="1:6">
      <c r="A73" s="156"/>
      <c r="B73" s="161"/>
      <c r="C73" s="156"/>
      <c r="D73" s="226"/>
      <c r="E73" s="210"/>
      <c r="F73" s="210"/>
    </row>
    <row r="74" spans="1:6">
      <c r="A74" s="156"/>
      <c r="B74" s="161"/>
      <c r="C74" s="156"/>
      <c r="D74" s="226"/>
      <c r="E74" s="210"/>
      <c r="F74" s="210"/>
    </row>
    <row r="75" spans="1:6">
      <c r="A75" s="156"/>
      <c r="B75" s="161"/>
      <c r="C75" s="156"/>
      <c r="D75" s="226"/>
      <c r="E75" s="210"/>
      <c r="F75" s="210"/>
    </row>
    <row r="76" spans="1:6">
      <c r="A76" s="156"/>
      <c r="B76" s="161"/>
      <c r="C76" s="156"/>
      <c r="D76" s="226"/>
      <c r="E76" s="210"/>
      <c r="F76" s="210"/>
    </row>
    <row r="77" spans="1:6">
      <c r="A77" s="156"/>
      <c r="B77" s="161"/>
      <c r="C77" s="156"/>
      <c r="D77" s="226"/>
      <c r="E77" s="210"/>
      <c r="F77" s="210"/>
    </row>
    <row r="78" spans="1:6">
      <c r="A78" s="156"/>
      <c r="B78" s="161"/>
      <c r="C78" s="156"/>
      <c r="D78" s="226"/>
      <c r="E78" s="210"/>
      <c r="F78" s="210"/>
    </row>
    <row r="79" spans="1:6" ht="10.5" thickBot="1">
      <c r="A79" s="164"/>
      <c r="B79" s="165"/>
      <c r="C79" s="164"/>
      <c r="D79" s="228"/>
      <c r="E79" s="229"/>
      <c r="F79" s="229"/>
    </row>
    <row r="80" spans="1:6" ht="18.850000000000001" customHeight="1" thickBot="1">
      <c r="A80" s="79" t="s">
        <v>1672</v>
      </c>
      <c r="B80" s="54"/>
      <c r="C80" s="28"/>
      <c r="D80" s="234"/>
      <c r="E80" s="197"/>
      <c r="F80" s="99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5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1B675-1DCE-4FB4-A98D-39EE5291D0D1}">
  <sheetPr>
    <pageSetUpPr fitToPage="1"/>
  </sheetPr>
  <dimension ref="A1:I88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9.8632812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1458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1213</v>
      </c>
      <c r="B6" s="247" t="s">
        <v>39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69" si="0">D7*E7</f>
        <v>0</v>
      </c>
    </row>
    <row r="8" spans="1:6">
      <c r="A8" s="157" t="s">
        <v>1732</v>
      </c>
      <c r="B8" s="88" t="s">
        <v>1733</v>
      </c>
      <c r="C8" s="158"/>
      <c r="D8" s="226"/>
      <c r="E8" s="210"/>
      <c r="F8" s="210"/>
    </row>
    <row r="9" spans="1:6">
      <c r="A9" s="157"/>
      <c r="B9" s="88"/>
      <c r="C9" s="158"/>
      <c r="D9" s="226"/>
      <c r="E9" s="210"/>
      <c r="F9" s="210">
        <f t="shared" si="0"/>
        <v>0</v>
      </c>
    </row>
    <row r="10" spans="1:6">
      <c r="A10" s="158" t="s">
        <v>1734</v>
      </c>
      <c r="B10" s="89" t="s">
        <v>1735</v>
      </c>
      <c r="C10" s="86" t="s">
        <v>1453</v>
      </c>
      <c r="D10" s="226">
        <v>35840</v>
      </c>
      <c r="E10" s="210"/>
      <c r="F10" s="210">
        <f t="shared" si="0"/>
        <v>0</v>
      </c>
    </row>
    <row r="11" spans="1:6">
      <c r="A11" s="157"/>
      <c r="B11" s="88"/>
      <c r="C11" s="158"/>
      <c r="D11" s="226"/>
      <c r="E11" s="210"/>
      <c r="F11" s="210">
        <f t="shared" si="0"/>
        <v>0</v>
      </c>
    </row>
    <row r="12" spans="1:6">
      <c r="A12" s="84" t="s">
        <v>1214</v>
      </c>
      <c r="B12" s="85" t="s">
        <v>1215</v>
      </c>
      <c r="C12" s="86"/>
      <c r="D12" s="226"/>
      <c r="E12" s="210"/>
      <c r="F12" s="210">
        <f t="shared" si="0"/>
        <v>0</v>
      </c>
    </row>
    <row r="13" spans="1:6">
      <c r="A13" s="84"/>
      <c r="B13" s="85"/>
      <c r="C13" s="86"/>
      <c r="D13" s="226"/>
      <c r="E13" s="210"/>
      <c r="F13" s="210">
        <f t="shared" si="0"/>
        <v>0</v>
      </c>
    </row>
    <row r="14" spans="1:6" ht="11.65">
      <c r="A14" s="86" t="s">
        <v>1216</v>
      </c>
      <c r="B14" s="87" t="s">
        <v>1217</v>
      </c>
      <c r="C14" s="13" t="s">
        <v>57</v>
      </c>
      <c r="D14" s="226">
        <v>640</v>
      </c>
      <c r="E14" s="210"/>
      <c r="F14" s="210">
        <f t="shared" si="0"/>
        <v>0</v>
      </c>
    </row>
    <row r="15" spans="1:6">
      <c r="A15" s="86"/>
      <c r="B15" s="87"/>
      <c r="C15" s="86"/>
      <c r="D15" s="226"/>
      <c r="E15" s="210"/>
      <c r="F15" s="210">
        <f t="shared" si="0"/>
        <v>0</v>
      </c>
    </row>
    <row r="16" spans="1:6" ht="11.65">
      <c r="A16" s="86" t="s">
        <v>1218</v>
      </c>
      <c r="B16" s="87" t="s">
        <v>1219</v>
      </c>
      <c r="C16" s="13" t="s">
        <v>57</v>
      </c>
      <c r="D16" s="226">
        <v>950</v>
      </c>
      <c r="E16" s="210"/>
      <c r="F16" s="210">
        <f t="shared" si="0"/>
        <v>0</v>
      </c>
    </row>
    <row r="17" spans="1:9">
      <c r="A17" s="84"/>
      <c r="B17" s="85"/>
      <c r="C17" s="86"/>
      <c r="D17" s="226"/>
      <c r="E17" s="210"/>
      <c r="F17" s="210">
        <f t="shared" si="0"/>
        <v>0</v>
      </c>
    </row>
    <row r="18" spans="1:9" s="237" customFormat="1" ht="23.65" customHeight="1">
      <c r="A18" s="84" t="s">
        <v>1220</v>
      </c>
      <c r="B18" s="273" t="s">
        <v>1221</v>
      </c>
      <c r="C18" s="86" t="s">
        <v>1453</v>
      </c>
      <c r="D18" s="225">
        <v>80</v>
      </c>
      <c r="E18" s="210"/>
      <c r="F18" s="210">
        <f t="shared" si="0"/>
        <v>0</v>
      </c>
      <c r="I18" s="10">
        <f>0.8*'9.1'!I10</f>
        <v>0</v>
      </c>
    </row>
    <row r="19" spans="1:9">
      <c r="A19" s="84"/>
      <c r="B19" s="85"/>
      <c r="C19" s="86"/>
      <c r="D19" s="226"/>
      <c r="E19" s="210"/>
      <c r="F19" s="210">
        <f t="shared" si="0"/>
        <v>0</v>
      </c>
    </row>
    <row r="20" spans="1:9">
      <c r="A20" s="86"/>
      <c r="B20" s="87"/>
      <c r="C20" s="86"/>
      <c r="D20" s="226"/>
      <c r="E20" s="210"/>
      <c r="F20" s="210">
        <f t="shared" si="0"/>
        <v>0</v>
      </c>
    </row>
    <row r="21" spans="1:9">
      <c r="A21" s="86"/>
      <c r="B21" s="87"/>
      <c r="C21" s="86"/>
      <c r="D21" s="226"/>
      <c r="E21" s="210"/>
      <c r="F21" s="210">
        <f t="shared" si="0"/>
        <v>0</v>
      </c>
    </row>
    <row r="22" spans="1:9">
      <c r="A22" s="86"/>
      <c r="B22" s="87"/>
      <c r="C22" s="86"/>
      <c r="D22" s="226"/>
      <c r="E22" s="210"/>
      <c r="F22" s="210">
        <f t="shared" si="0"/>
        <v>0</v>
      </c>
    </row>
    <row r="23" spans="1:9">
      <c r="A23" s="86"/>
      <c r="B23" s="87"/>
      <c r="C23" s="86"/>
      <c r="D23" s="226"/>
      <c r="E23" s="210"/>
      <c r="F23" s="210">
        <f t="shared" si="0"/>
        <v>0</v>
      </c>
    </row>
    <row r="24" spans="1:9">
      <c r="A24" s="84"/>
      <c r="B24" s="170"/>
      <c r="C24" s="84"/>
      <c r="D24" s="226"/>
      <c r="E24" s="210"/>
      <c r="F24" s="210">
        <f t="shared" si="0"/>
        <v>0</v>
      </c>
    </row>
    <row r="25" spans="1:9">
      <c r="A25" s="86"/>
      <c r="B25" s="87"/>
      <c r="C25" s="86"/>
      <c r="D25" s="226"/>
      <c r="E25" s="210"/>
      <c r="F25" s="210">
        <f t="shared" si="0"/>
        <v>0</v>
      </c>
    </row>
    <row r="26" spans="1:9">
      <c r="A26" s="86"/>
      <c r="B26" s="87"/>
      <c r="C26" s="86"/>
      <c r="D26" s="226"/>
      <c r="E26" s="210"/>
      <c r="F26" s="210">
        <f t="shared" si="0"/>
        <v>0</v>
      </c>
    </row>
    <row r="27" spans="1:9">
      <c r="A27" s="84"/>
      <c r="B27" s="87"/>
      <c r="C27" s="84"/>
      <c r="D27" s="226"/>
      <c r="E27" s="210"/>
      <c r="F27" s="210">
        <f t="shared" si="0"/>
        <v>0</v>
      </c>
    </row>
    <row r="28" spans="1:9">
      <c r="A28" s="86"/>
      <c r="B28" s="87"/>
      <c r="C28" s="156"/>
      <c r="D28" s="226"/>
      <c r="E28" s="210"/>
      <c r="F28" s="210">
        <f t="shared" si="0"/>
        <v>0</v>
      </c>
    </row>
    <row r="29" spans="1:9">
      <c r="A29" s="84"/>
      <c r="B29" s="87"/>
      <c r="C29" s="84"/>
      <c r="D29" s="226"/>
      <c r="E29" s="210"/>
      <c r="F29" s="210">
        <f t="shared" si="0"/>
        <v>0</v>
      </c>
    </row>
    <row r="30" spans="1:9">
      <c r="A30" s="84"/>
      <c r="B30" s="87"/>
      <c r="C30" s="86"/>
      <c r="D30" s="226"/>
      <c r="E30" s="210"/>
      <c r="F30" s="210">
        <f t="shared" si="0"/>
        <v>0</v>
      </c>
    </row>
    <row r="31" spans="1:9">
      <c r="A31" s="86"/>
      <c r="B31" s="87"/>
      <c r="C31" s="87"/>
      <c r="D31" s="226"/>
      <c r="E31" s="210"/>
      <c r="F31" s="210">
        <f t="shared" si="0"/>
        <v>0</v>
      </c>
    </row>
    <row r="32" spans="1:9">
      <c r="A32" s="86"/>
      <c r="B32" s="87"/>
      <c r="C32" s="86"/>
      <c r="D32" s="226"/>
      <c r="E32" s="210"/>
      <c r="F32" s="210">
        <f t="shared" si="0"/>
        <v>0</v>
      </c>
    </row>
    <row r="33" spans="1:6">
      <c r="A33" s="86"/>
      <c r="B33" s="253"/>
      <c r="C33" s="86"/>
      <c r="D33" s="226"/>
      <c r="E33" s="210"/>
      <c r="F33" s="210"/>
    </row>
    <row r="34" spans="1:6">
      <c r="A34" s="86"/>
      <c r="B34" s="253"/>
      <c r="C34" s="86"/>
      <c r="D34" s="226"/>
      <c r="E34" s="210"/>
      <c r="F34" s="210"/>
    </row>
    <row r="35" spans="1:6">
      <c r="A35" s="86"/>
      <c r="B35" s="253"/>
      <c r="C35" s="86"/>
      <c r="D35" s="226"/>
      <c r="E35" s="210"/>
      <c r="F35" s="210"/>
    </row>
    <row r="36" spans="1:6">
      <c r="A36" s="86"/>
      <c r="B36" s="253"/>
      <c r="C36" s="86"/>
      <c r="D36" s="226"/>
      <c r="E36" s="210"/>
      <c r="F36" s="210"/>
    </row>
    <row r="37" spans="1:6">
      <c r="A37" s="86"/>
      <c r="B37" s="253"/>
      <c r="C37" s="86"/>
      <c r="D37" s="226"/>
      <c r="E37" s="210"/>
      <c r="F37" s="210"/>
    </row>
    <row r="38" spans="1:6">
      <c r="A38" s="86"/>
      <c r="B38" s="253"/>
      <c r="C38" s="86"/>
      <c r="D38" s="226"/>
      <c r="E38" s="210"/>
      <c r="F38" s="210"/>
    </row>
    <row r="39" spans="1:6">
      <c r="A39" s="86"/>
      <c r="B39" s="87"/>
      <c r="C39" s="86"/>
      <c r="D39" s="226"/>
      <c r="E39" s="210"/>
      <c r="F39" s="210">
        <f t="shared" si="0"/>
        <v>0</v>
      </c>
    </row>
    <row r="40" spans="1:6" ht="20.25" customHeight="1">
      <c r="A40" s="86"/>
      <c r="B40" s="87"/>
      <c r="C40" s="87"/>
      <c r="D40" s="226"/>
      <c r="E40" s="210"/>
      <c r="F40" s="210">
        <f t="shared" si="0"/>
        <v>0</v>
      </c>
    </row>
    <row r="41" spans="1:6">
      <c r="A41" s="86"/>
      <c r="B41" s="87"/>
      <c r="C41" s="86"/>
      <c r="D41" s="226"/>
      <c r="E41" s="210"/>
      <c r="F41" s="210">
        <f t="shared" si="0"/>
        <v>0</v>
      </c>
    </row>
    <row r="42" spans="1:6">
      <c r="A42" s="86"/>
      <c r="B42" s="87"/>
      <c r="C42" s="86"/>
      <c r="D42" s="226"/>
      <c r="E42" s="210"/>
      <c r="F42" s="210">
        <f t="shared" si="0"/>
        <v>0</v>
      </c>
    </row>
    <row r="43" spans="1:6">
      <c r="A43" s="84"/>
      <c r="B43" s="250"/>
      <c r="C43" s="84"/>
      <c r="D43" s="226"/>
      <c r="E43" s="210"/>
      <c r="F43" s="210">
        <f t="shared" si="0"/>
        <v>0</v>
      </c>
    </row>
    <row r="44" spans="1:6">
      <c r="A44" s="84"/>
      <c r="B44" s="85"/>
      <c r="C44" s="84"/>
      <c r="D44" s="226"/>
      <c r="E44" s="210"/>
      <c r="F44" s="210">
        <f t="shared" si="0"/>
        <v>0</v>
      </c>
    </row>
    <row r="45" spans="1:6">
      <c r="A45" s="84"/>
      <c r="B45" s="87"/>
      <c r="C45" s="87"/>
      <c r="D45" s="226"/>
      <c r="E45" s="210"/>
      <c r="F45" s="210">
        <f t="shared" si="0"/>
        <v>0</v>
      </c>
    </row>
    <row r="46" spans="1:6">
      <c r="A46" s="86"/>
      <c r="B46" s="87"/>
      <c r="C46" s="86"/>
      <c r="D46" s="226"/>
      <c r="E46" s="210"/>
      <c r="F46" s="210">
        <f t="shared" si="0"/>
        <v>0</v>
      </c>
    </row>
    <row r="47" spans="1:6">
      <c r="A47" s="86"/>
      <c r="B47" s="87"/>
      <c r="C47" s="86"/>
      <c r="D47" s="226"/>
      <c r="E47" s="210"/>
      <c r="F47" s="210">
        <f t="shared" si="0"/>
        <v>0</v>
      </c>
    </row>
    <row r="48" spans="1:6">
      <c r="A48" s="86"/>
      <c r="B48" s="87"/>
      <c r="C48" s="86"/>
      <c r="D48" s="226"/>
      <c r="E48" s="210"/>
      <c r="F48" s="210">
        <f t="shared" si="0"/>
        <v>0</v>
      </c>
    </row>
    <row r="49" spans="1:6">
      <c r="A49" s="84"/>
      <c r="B49" s="85"/>
      <c r="C49" s="84"/>
      <c r="D49" s="226"/>
      <c r="E49" s="210"/>
      <c r="F49" s="210">
        <f t="shared" si="0"/>
        <v>0</v>
      </c>
    </row>
    <row r="50" spans="1:6">
      <c r="A50" s="84"/>
      <c r="B50" s="85"/>
      <c r="C50" s="84"/>
      <c r="D50" s="226"/>
      <c r="E50" s="210"/>
      <c r="F50" s="210">
        <f t="shared" si="0"/>
        <v>0</v>
      </c>
    </row>
    <row r="51" spans="1:6">
      <c r="A51" s="86"/>
      <c r="B51" s="87"/>
      <c r="C51" s="86"/>
      <c r="D51" s="226"/>
      <c r="E51" s="210"/>
      <c r="F51" s="210">
        <f t="shared" si="0"/>
        <v>0</v>
      </c>
    </row>
    <row r="52" spans="1:6">
      <c r="A52" s="86"/>
      <c r="B52" s="87"/>
      <c r="C52" s="86"/>
      <c r="D52" s="226"/>
      <c r="E52" s="210"/>
      <c r="F52" s="210">
        <f t="shared" si="0"/>
        <v>0</v>
      </c>
    </row>
    <row r="53" spans="1:6">
      <c r="A53" s="86"/>
      <c r="B53" s="87"/>
      <c r="C53" s="86"/>
      <c r="D53" s="226"/>
      <c r="E53" s="210"/>
      <c r="F53" s="210">
        <f t="shared" si="0"/>
        <v>0</v>
      </c>
    </row>
    <row r="54" spans="1:6">
      <c r="A54" s="86"/>
      <c r="B54" s="87"/>
      <c r="C54" s="86"/>
      <c r="D54" s="226"/>
      <c r="E54" s="210"/>
      <c r="F54" s="210">
        <f t="shared" si="0"/>
        <v>0</v>
      </c>
    </row>
    <row r="55" spans="1:6">
      <c r="A55" s="84"/>
      <c r="B55" s="85"/>
      <c r="C55" s="84"/>
      <c r="D55" s="226"/>
      <c r="E55" s="210"/>
      <c r="F55" s="210">
        <f t="shared" si="0"/>
        <v>0</v>
      </c>
    </row>
    <row r="56" spans="1:6">
      <c r="A56" s="84"/>
      <c r="B56" s="87"/>
      <c r="C56" s="87"/>
      <c r="D56" s="226"/>
      <c r="E56" s="210"/>
      <c r="F56" s="210">
        <f t="shared" si="0"/>
        <v>0</v>
      </c>
    </row>
    <row r="57" spans="1:6">
      <c r="A57" s="86"/>
      <c r="B57" s="87"/>
      <c r="C57" s="86"/>
      <c r="D57" s="226"/>
      <c r="E57" s="210"/>
      <c r="F57" s="210">
        <f t="shared" si="0"/>
        <v>0</v>
      </c>
    </row>
    <row r="58" spans="1:6">
      <c r="A58" s="86"/>
      <c r="B58" s="87"/>
      <c r="C58" s="86"/>
      <c r="D58" s="226"/>
      <c r="E58" s="210"/>
      <c r="F58" s="210">
        <f t="shared" si="0"/>
        <v>0</v>
      </c>
    </row>
    <row r="59" spans="1:6">
      <c r="A59" s="86"/>
      <c r="B59" s="87"/>
      <c r="C59" s="86"/>
      <c r="D59" s="226"/>
      <c r="E59" s="210"/>
      <c r="F59" s="210">
        <f t="shared" si="0"/>
        <v>0</v>
      </c>
    </row>
    <row r="60" spans="1:6">
      <c r="A60" s="86"/>
      <c r="B60" s="87"/>
      <c r="C60" s="86"/>
      <c r="D60" s="226"/>
      <c r="E60" s="210"/>
      <c r="F60" s="210">
        <f t="shared" si="0"/>
        <v>0</v>
      </c>
    </row>
    <row r="61" spans="1:6">
      <c r="A61" s="86"/>
      <c r="B61" s="87"/>
      <c r="C61" s="86"/>
      <c r="D61" s="226"/>
      <c r="E61" s="210"/>
      <c r="F61" s="210">
        <f t="shared" si="0"/>
        <v>0</v>
      </c>
    </row>
    <row r="62" spans="1:6">
      <c r="A62" s="84"/>
      <c r="B62" s="85"/>
      <c r="C62" s="84"/>
      <c r="D62" s="226"/>
      <c r="E62" s="210"/>
      <c r="F62" s="210">
        <f t="shared" si="0"/>
        <v>0</v>
      </c>
    </row>
    <row r="63" spans="1:6">
      <c r="A63" s="84"/>
      <c r="B63" s="85"/>
      <c r="C63" s="86"/>
      <c r="D63" s="226"/>
      <c r="E63" s="210"/>
      <c r="F63" s="210">
        <f t="shared" si="0"/>
        <v>0</v>
      </c>
    </row>
    <row r="64" spans="1:6">
      <c r="A64" s="86"/>
      <c r="B64" s="87"/>
      <c r="C64" s="86"/>
      <c r="D64" s="226"/>
      <c r="E64" s="210"/>
      <c r="F64" s="210">
        <f t="shared" si="0"/>
        <v>0</v>
      </c>
    </row>
    <row r="65" spans="1:6">
      <c r="A65" s="86"/>
      <c r="B65" s="87"/>
      <c r="C65" s="86"/>
      <c r="D65" s="226"/>
      <c r="E65" s="210"/>
      <c r="F65" s="210">
        <f t="shared" si="0"/>
        <v>0</v>
      </c>
    </row>
    <row r="66" spans="1:6">
      <c r="A66" s="86"/>
      <c r="B66" s="87"/>
      <c r="C66" s="86"/>
      <c r="D66" s="226"/>
      <c r="E66" s="210"/>
      <c r="F66" s="210">
        <f t="shared" si="0"/>
        <v>0</v>
      </c>
    </row>
    <row r="67" spans="1:6">
      <c r="A67" s="84"/>
      <c r="B67" s="250"/>
      <c r="C67" s="84"/>
      <c r="D67" s="226"/>
      <c r="E67" s="210"/>
      <c r="F67" s="210">
        <f t="shared" si="0"/>
        <v>0</v>
      </c>
    </row>
    <row r="68" spans="1:6">
      <c r="A68" s="84"/>
      <c r="B68" s="250"/>
      <c r="C68" s="84"/>
      <c r="D68" s="226"/>
      <c r="E68" s="210"/>
      <c r="F68" s="210">
        <f t="shared" si="0"/>
        <v>0</v>
      </c>
    </row>
    <row r="69" spans="1:6">
      <c r="A69" s="84"/>
      <c r="B69" s="85"/>
      <c r="C69" s="86"/>
      <c r="D69" s="226"/>
      <c r="E69" s="210"/>
      <c r="F69" s="210">
        <f t="shared" si="0"/>
        <v>0</v>
      </c>
    </row>
    <row r="70" spans="1:6">
      <c r="A70" s="84"/>
      <c r="B70" s="170"/>
      <c r="C70" s="84"/>
      <c r="D70" s="226"/>
      <c r="E70" s="210"/>
      <c r="F70" s="210"/>
    </row>
    <row r="71" spans="1:6">
      <c r="A71" s="86"/>
      <c r="B71" s="161"/>
      <c r="C71" s="156"/>
      <c r="D71" s="226"/>
      <c r="E71" s="210"/>
      <c r="F71" s="210"/>
    </row>
    <row r="72" spans="1:6">
      <c r="A72" s="86"/>
      <c r="B72" s="87"/>
      <c r="C72" s="86"/>
      <c r="D72" s="226"/>
      <c r="E72" s="210"/>
      <c r="F72" s="210"/>
    </row>
    <row r="73" spans="1:6">
      <c r="A73" s="84"/>
      <c r="B73" s="85"/>
      <c r="C73" s="84"/>
      <c r="D73" s="226"/>
      <c r="E73" s="210"/>
      <c r="F73" s="210"/>
    </row>
    <row r="74" spans="1:6">
      <c r="A74" s="84"/>
      <c r="B74" s="85"/>
      <c r="C74" s="86"/>
      <c r="D74" s="226"/>
      <c r="E74" s="210"/>
      <c r="F74" s="210"/>
    </row>
    <row r="75" spans="1:6">
      <c r="A75" s="86"/>
      <c r="B75" s="87"/>
      <c r="C75" s="86"/>
      <c r="D75" s="226"/>
      <c r="E75" s="210"/>
      <c r="F75" s="210"/>
    </row>
    <row r="76" spans="1:6">
      <c r="A76" s="86"/>
      <c r="B76" s="87"/>
      <c r="C76" s="86"/>
      <c r="D76" s="226"/>
      <c r="E76" s="210"/>
      <c r="F76" s="210"/>
    </row>
    <row r="77" spans="1:6">
      <c r="A77" s="86"/>
      <c r="B77" s="87"/>
      <c r="C77" s="86"/>
      <c r="D77" s="226"/>
      <c r="E77" s="210"/>
      <c r="F77" s="210"/>
    </row>
    <row r="78" spans="1:6">
      <c r="A78" s="86"/>
      <c r="B78" s="87"/>
      <c r="C78" s="86"/>
      <c r="D78" s="226"/>
      <c r="E78" s="210"/>
      <c r="F78" s="210"/>
    </row>
    <row r="79" spans="1:6">
      <c r="A79" s="86"/>
      <c r="B79" s="87"/>
      <c r="C79" s="86"/>
      <c r="D79" s="226"/>
      <c r="E79" s="210"/>
      <c r="F79" s="210"/>
    </row>
    <row r="80" spans="1:6">
      <c r="A80" s="84"/>
      <c r="B80" s="250"/>
      <c r="C80" s="84"/>
      <c r="D80" s="226"/>
      <c r="E80" s="210"/>
      <c r="F80" s="210"/>
    </row>
    <row r="81" spans="1:6">
      <c r="A81" s="86"/>
      <c r="B81" s="87"/>
      <c r="C81" s="86"/>
      <c r="D81" s="226"/>
      <c r="E81" s="210"/>
      <c r="F81" s="210"/>
    </row>
    <row r="82" spans="1:6">
      <c r="A82" s="86"/>
      <c r="B82" s="87"/>
      <c r="C82" s="86"/>
      <c r="D82" s="226"/>
      <c r="E82" s="210"/>
      <c r="F82" s="210"/>
    </row>
    <row r="83" spans="1:6">
      <c r="A83" s="84"/>
      <c r="B83" s="250"/>
      <c r="C83" s="84"/>
      <c r="D83" s="226"/>
      <c r="E83" s="210"/>
      <c r="F83" s="210"/>
    </row>
    <row r="84" spans="1:6">
      <c r="A84" s="86"/>
      <c r="B84" s="87"/>
      <c r="C84" s="86"/>
      <c r="D84" s="226"/>
      <c r="E84" s="210"/>
      <c r="F84" s="210"/>
    </row>
    <row r="85" spans="1:6">
      <c r="A85" s="84"/>
      <c r="B85" s="170"/>
      <c r="C85" s="84"/>
      <c r="D85" s="226"/>
      <c r="E85" s="210"/>
      <c r="F85" s="210"/>
    </row>
    <row r="86" spans="1:6">
      <c r="A86" s="86"/>
      <c r="B86" s="161"/>
      <c r="C86" s="156"/>
      <c r="D86" s="226"/>
      <c r="E86" s="210"/>
      <c r="F86" s="210"/>
    </row>
    <row r="87" spans="1:6" ht="10.5" thickBot="1">
      <c r="A87" s="90"/>
      <c r="B87" s="91"/>
      <c r="C87" s="90"/>
      <c r="D87" s="228"/>
      <c r="E87" s="229"/>
      <c r="F87" s="229"/>
    </row>
    <row r="88" spans="1:6" ht="18.850000000000001" customHeight="1" thickBot="1">
      <c r="A88" s="79" t="s">
        <v>1672</v>
      </c>
      <c r="B88" s="54"/>
      <c r="C88" s="28"/>
      <c r="D88" s="234"/>
      <c r="E88" s="197"/>
      <c r="F88" s="99">
        <f>SUM(F14:F87)</f>
        <v>0</v>
      </c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5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70"/>
  <sheetViews>
    <sheetView showZeros="0" showWhiteSpace="0" view="pageBreakPreview" topLeftCell="A19" zoomScale="130" zoomScaleNormal="130" zoomScaleSheetLayoutView="130" zoomScalePageLayoutView="9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8.9296875" style="5" customWidth="1"/>
    <col min="4" max="4" width="11.1328125" style="244" customWidth="1"/>
    <col min="5" max="5" width="12.73046875" style="216" customWidth="1"/>
    <col min="6" max="6" width="15" style="215" customWidth="1"/>
    <col min="7" max="248" width="9.1328125" style="10"/>
    <col min="249" max="249" width="6.86328125" style="10" customWidth="1"/>
    <col min="250" max="250" width="38" style="10" customWidth="1"/>
    <col min="251" max="251" width="10.265625" style="10" customWidth="1"/>
    <col min="252" max="252" width="13.73046875" style="10" customWidth="1"/>
    <col min="253" max="253" width="12.265625" style="10" customWidth="1"/>
    <col min="254" max="254" width="15.3984375" style="10" customWidth="1"/>
    <col min="255" max="255" width="13.1328125" style="10" customWidth="1"/>
    <col min="256" max="256" width="14.265625" style="10" customWidth="1"/>
    <col min="257" max="257" width="15.73046875" style="10" customWidth="1"/>
    <col min="258" max="258" width="15.86328125" style="10" customWidth="1"/>
    <col min="259" max="259" width="11.265625" style="10" customWidth="1"/>
    <col min="260" max="504" width="9.1328125" style="10"/>
    <col min="505" max="505" width="6.86328125" style="10" customWidth="1"/>
    <col min="506" max="506" width="38" style="10" customWidth="1"/>
    <col min="507" max="507" width="10.265625" style="10" customWidth="1"/>
    <col min="508" max="508" width="13.73046875" style="10" customWidth="1"/>
    <col min="509" max="509" width="12.265625" style="10" customWidth="1"/>
    <col min="510" max="510" width="15.3984375" style="10" customWidth="1"/>
    <col min="511" max="511" width="13.1328125" style="10" customWidth="1"/>
    <col min="512" max="512" width="14.265625" style="10" customWidth="1"/>
    <col min="513" max="513" width="15.73046875" style="10" customWidth="1"/>
    <col min="514" max="514" width="15.86328125" style="10" customWidth="1"/>
    <col min="515" max="515" width="11.265625" style="10" customWidth="1"/>
    <col min="516" max="760" width="9.1328125" style="10"/>
    <col min="761" max="761" width="6.86328125" style="10" customWidth="1"/>
    <col min="762" max="762" width="38" style="10" customWidth="1"/>
    <col min="763" max="763" width="10.265625" style="10" customWidth="1"/>
    <col min="764" max="764" width="13.73046875" style="10" customWidth="1"/>
    <col min="765" max="765" width="12.265625" style="10" customWidth="1"/>
    <col min="766" max="766" width="15.3984375" style="10" customWidth="1"/>
    <col min="767" max="767" width="13.1328125" style="10" customWidth="1"/>
    <col min="768" max="768" width="14.265625" style="10" customWidth="1"/>
    <col min="769" max="769" width="15.73046875" style="10" customWidth="1"/>
    <col min="770" max="770" width="15.86328125" style="10" customWidth="1"/>
    <col min="771" max="771" width="11.265625" style="10" customWidth="1"/>
    <col min="772" max="1016" width="9.1328125" style="10"/>
    <col min="1017" max="1017" width="6.86328125" style="10" customWidth="1"/>
    <col min="1018" max="1018" width="38" style="10" customWidth="1"/>
    <col min="1019" max="1019" width="10.265625" style="10" customWidth="1"/>
    <col min="1020" max="1020" width="13.73046875" style="10" customWidth="1"/>
    <col min="1021" max="1021" width="12.265625" style="10" customWidth="1"/>
    <col min="1022" max="1022" width="15.3984375" style="10" customWidth="1"/>
    <col min="1023" max="1023" width="13.1328125" style="10" customWidth="1"/>
    <col min="1024" max="1024" width="14.265625" style="10" customWidth="1"/>
    <col min="1025" max="1025" width="15.73046875" style="10" customWidth="1"/>
    <col min="1026" max="1026" width="15.86328125" style="10" customWidth="1"/>
    <col min="1027" max="1027" width="11.265625" style="10" customWidth="1"/>
    <col min="1028" max="1272" width="9.1328125" style="10"/>
    <col min="1273" max="1273" width="6.86328125" style="10" customWidth="1"/>
    <col min="1274" max="1274" width="38" style="10" customWidth="1"/>
    <col min="1275" max="1275" width="10.265625" style="10" customWidth="1"/>
    <col min="1276" max="1276" width="13.73046875" style="10" customWidth="1"/>
    <col min="1277" max="1277" width="12.265625" style="10" customWidth="1"/>
    <col min="1278" max="1278" width="15.3984375" style="10" customWidth="1"/>
    <col min="1279" max="1279" width="13.1328125" style="10" customWidth="1"/>
    <col min="1280" max="1280" width="14.265625" style="10" customWidth="1"/>
    <col min="1281" max="1281" width="15.73046875" style="10" customWidth="1"/>
    <col min="1282" max="1282" width="15.86328125" style="10" customWidth="1"/>
    <col min="1283" max="1283" width="11.265625" style="10" customWidth="1"/>
    <col min="1284" max="1528" width="9.1328125" style="10"/>
    <col min="1529" max="1529" width="6.86328125" style="10" customWidth="1"/>
    <col min="1530" max="1530" width="38" style="10" customWidth="1"/>
    <col min="1531" max="1531" width="10.265625" style="10" customWidth="1"/>
    <col min="1532" max="1532" width="13.73046875" style="10" customWidth="1"/>
    <col min="1533" max="1533" width="12.265625" style="10" customWidth="1"/>
    <col min="1534" max="1534" width="15.3984375" style="10" customWidth="1"/>
    <col min="1535" max="1535" width="13.1328125" style="10" customWidth="1"/>
    <col min="1536" max="1536" width="14.265625" style="10" customWidth="1"/>
    <col min="1537" max="1537" width="15.73046875" style="10" customWidth="1"/>
    <col min="1538" max="1538" width="15.86328125" style="10" customWidth="1"/>
    <col min="1539" max="1539" width="11.265625" style="10" customWidth="1"/>
    <col min="1540" max="1784" width="9.1328125" style="10"/>
    <col min="1785" max="1785" width="6.86328125" style="10" customWidth="1"/>
    <col min="1786" max="1786" width="38" style="10" customWidth="1"/>
    <col min="1787" max="1787" width="10.265625" style="10" customWidth="1"/>
    <col min="1788" max="1788" width="13.73046875" style="10" customWidth="1"/>
    <col min="1789" max="1789" width="12.265625" style="10" customWidth="1"/>
    <col min="1790" max="1790" width="15.3984375" style="10" customWidth="1"/>
    <col min="1791" max="1791" width="13.1328125" style="10" customWidth="1"/>
    <col min="1792" max="1792" width="14.265625" style="10" customWidth="1"/>
    <col min="1793" max="1793" width="15.73046875" style="10" customWidth="1"/>
    <col min="1794" max="1794" width="15.86328125" style="10" customWidth="1"/>
    <col min="1795" max="1795" width="11.265625" style="10" customWidth="1"/>
    <col min="1796" max="2040" width="9.1328125" style="10"/>
    <col min="2041" max="2041" width="6.86328125" style="10" customWidth="1"/>
    <col min="2042" max="2042" width="38" style="10" customWidth="1"/>
    <col min="2043" max="2043" width="10.265625" style="10" customWidth="1"/>
    <col min="2044" max="2044" width="13.73046875" style="10" customWidth="1"/>
    <col min="2045" max="2045" width="12.265625" style="10" customWidth="1"/>
    <col min="2046" max="2046" width="15.3984375" style="10" customWidth="1"/>
    <col min="2047" max="2047" width="13.1328125" style="10" customWidth="1"/>
    <col min="2048" max="2048" width="14.265625" style="10" customWidth="1"/>
    <col min="2049" max="2049" width="15.73046875" style="10" customWidth="1"/>
    <col min="2050" max="2050" width="15.86328125" style="10" customWidth="1"/>
    <col min="2051" max="2051" width="11.265625" style="10" customWidth="1"/>
    <col min="2052" max="2296" width="9.1328125" style="10"/>
    <col min="2297" max="2297" width="6.86328125" style="10" customWidth="1"/>
    <col min="2298" max="2298" width="38" style="10" customWidth="1"/>
    <col min="2299" max="2299" width="10.265625" style="10" customWidth="1"/>
    <col min="2300" max="2300" width="13.73046875" style="10" customWidth="1"/>
    <col min="2301" max="2301" width="12.265625" style="10" customWidth="1"/>
    <col min="2302" max="2302" width="15.3984375" style="10" customWidth="1"/>
    <col min="2303" max="2303" width="13.1328125" style="10" customWidth="1"/>
    <col min="2304" max="2304" width="14.265625" style="10" customWidth="1"/>
    <col min="2305" max="2305" width="15.73046875" style="10" customWidth="1"/>
    <col min="2306" max="2306" width="15.86328125" style="10" customWidth="1"/>
    <col min="2307" max="2307" width="11.265625" style="10" customWidth="1"/>
    <col min="2308" max="2552" width="9.1328125" style="10"/>
    <col min="2553" max="2553" width="6.86328125" style="10" customWidth="1"/>
    <col min="2554" max="2554" width="38" style="10" customWidth="1"/>
    <col min="2555" max="2555" width="10.265625" style="10" customWidth="1"/>
    <col min="2556" max="2556" width="13.73046875" style="10" customWidth="1"/>
    <col min="2557" max="2557" width="12.265625" style="10" customWidth="1"/>
    <col min="2558" max="2558" width="15.3984375" style="10" customWidth="1"/>
    <col min="2559" max="2559" width="13.1328125" style="10" customWidth="1"/>
    <col min="2560" max="2560" width="14.265625" style="10" customWidth="1"/>
    <col min="2561" max="2561" width="15.73046875" style="10" customWidth="1"/>
    <col min="2562" max="2562" width="15.86328125" style="10" customWidth="1"/>
    <col min="2563" max="2563" width="11.265625" style="10" customWidth="1"/>
    <col min="2564" max="2808" width="9.1328125" style="10"/>
    <col min="2809" max="2809" width="6.86328125" style="10" customWidth="1"/>
    <col min="2810" max="2810" width="38" style="10" customWidth="1"/>
    <col min="2811" max="2811" width="10.265625" style="10" customWidth="1"/>
    <col min="2812" max="2812" width="13.73046875" style="10" customWidth="1"/>
    <col min="2813" max="2813" width="12.265625" style="10" customWidth="1"/>
    <col min="2814" max="2814" width="15.3984375" style="10" customWidth="1"/>
    <col min="2815" max="2815" width="13.1328125" style="10" customWidth="1"/>
    <col min="2816" max="2816" width="14.265625" style="10" customWidth="1"/>
    <col min="2817" max="2817" width="15.73046875" style="10" customWidth="1"/>
    <col min="2818" max="2818" width="15.86328125" style="10" customWidth="1"/>
    <col min="2819" max="2819" width="11.265625" style="10" customWidth="1"/>
    <col min="2820" max="3064" width="9.1328125" style="10"/>
    <col min="3065" max="3065" width="6.86328125" style="10" customWidth="1"/>
    <col min="3066" max="3066" width="38" style="10" customWidth="1"/>
    <col min="3067" max="3067" width="10.265625" style="10" customWidth="1"/>
    <col min="3068" max="3068" width="13.73046875" style="10" customWidth="1"/>
    <col min="3069" max="3069" width="12.265625" style="10" customWidth="1"/>
    <col min="3070" max="3070" width="15.3984375" style="10" customWidth="1"/>
    <col min="3071" max="3071" width="13.1328125" style="10" customWidth="1"/>
    <col min="3072" max="3072" width="14.265625" style="10" customWidth="1"/>
    <col min="3073" max="3073" width="15.73046875" style="10" customWidth="1"/>
    <col min="3074" max="3074" width="15.86328125" style="10" customWidth="1"/>
    <col min="3075" max="3075" width="11.265625" style="10" customWidth="1"/>
    <col min="3076" max="3320" width="9.1328125" style="10"/>
    <col min="3321" max="3321" width="6.86328125" style="10" customWidth="1"/>
    <col min="3322" max="3322" width="38" style="10" customWidth="1"/>
    <col min="3323" max="3323" width="10.265625" style="10" customWidth="1"/>
    <col min="3324" max="3324" width="13.73046875" style="10" customWidth="1"/>
    <col min="3325" max="3325" width="12.265625" style="10" customWidth="1"/>
    <col min="3326" max="3326" width="15.3984375" style="10" customWidth="1"/>
    <col min="3327" max="3327" width="13.1328125" style="10" customWidth="1"/>
    <col min="3328" max="3328" width="14.265625" style="10" customWidth="1"/>
    <col min="3329" max="3329" width="15.73046875" style="10" customWidth="1"/>
    <col min="3330" max="3330" width="15.86328125" style="10" customWidth="1"/>
    <col min="3331" max="3331" width="11.265625" style="10" customWidth="1"/>
    <col min="3332" max="3576" width="9.1328125" style="10"/>
    <col min="3577" max="3577" width="6.86328125" style="10" customWidth="1"/>
    <col min="3578" max="3578" width="38" style="10" customWidth="1"/>
    <col min="3579" max="3579" width="10.265625" style="10" customWidth="1"/>
    <col min="3580" max="3580" width="13.73046875" style="10" customWidth="1"/>
    <col min="3581" max="3581" width="12.265625" style="10" customWidth="1"/>
    <col min="3582" max="3582" width="15.3984375" style="10" customWidth="1"/>
    <col min="3583" max="3583" width="13.1328125" style="10" customWidth="1"/>
    <col min="3584" max="3584" width="14.265625" style="10" customWidth="1"/>
    <col min="3585" max="3585" width="15.73046875" style="10" customWidth="1"/>
    <col min="3586" max="3586" width="15.86328125" style="10" customWidth="1"/>
    <col min="3587" max="3587" width="11.265625" style="10" customWidth="1"/>
    <col min="3588" max="3832" width="9.1328125" style="10"/>
    <col min="3833" max="3833" width="6.86328125" style="10" customWidth="1"/>
    <col min="3834" max="3834" width="38" style="10" customWidth="1"/>
    <col min="3835" max="3835" width="10.265625" style="10" customWidth="1"/>
    <col min="3836" max="3836" width="13.73046875" style="10" customWidth="1"/>
    <col min="3837" max="3837" width="12.265625" style="10" customWidth="1"/>
    <col min="3838" max="3838" width="15.3984375" style="10" customWidth="1"/>
    <col min="3839" max="3839" width="13.1328125" style="10" customWidth="1"/>
    <col min="3840" max="3840" width="14.265625" style="10" customWidth="1"/>
    <col min="3841" max="3841" width="15.73046875" style="10" customWidth="1"/>
    <col min="3842" max="3842" width="15.86328125" style="10" customWidth="1"/>
    <col min="3843" max="3843" width="11.265625" style="10" customWidth="1"/>
    <col min="3844" max="4088" width="9.1328125" style="10"/>
    <col min="4089" max="4089" width="6.86328125" style="10" customWidth="1"/>
    <col min="4090" max="4090" width="38" style="10" customWidth="1"/>
    <col min="4091" max="4091" width="10.265625" style="10" customWidth="1"/>
    <col min="4092" max="4092" width="13.73046875" style="10" customWidth="1"/>
    <col min="4093" max="4093" width="12.265625" style="10" customWidth="1"/>
    <col min="4094" max="4094" width="15.3984375" style="10" customWidth="1"/>
    <col min="4095" max="4095" width="13.1328125" style="10" customWidth="1"/>
    <col min="4096" max="4096" width="14.265625" style="10" customWidth="1"/>
    <col min="4097" max="4097" width="15.73046875" style="10" customWidth="1"/>
    <col min="4098" max="4098" width="15.86328125" style="10" customWidth="1"/>
    <col min="4099" max="4099" width="11.265625" style="10" customWidth="1"/>
    <col min="4100" max="4344" width="9.1328125" style="10"/>
    <col min="4345" max="4345" width="6.86328125" style="10" customWidth="1"/>
    <col min="4346" max="4346" width="38" style="10" customWidth="1"/>
    <col min="4347" max="4347" width="10.265625" style="10" customWidth="1"/>
    <col min="4348" max="4348" width="13.73046875" style="10" customWidth="1"/>
    <col min="4349" max="4349" width="12.265625" style="10" customWidth="1"/>
    <col min="4350" max="4350" width="15.3984375" style="10" customWidth="1"/>
    <col min="4351" max="4351" width="13.1328125" style="10" customWidth="1"/>
    <col min="4352" max="4352" width="14.265625" style="10" customWidth="1"/>
    <col min="4353" max="4353" width="15.73046875" style="10" customWidth="1"/>
    <col min="4354" max="4354" width="15.86328125" style="10" customWidth="1"/>
    <col min="4355" max="4355" width="11.265625" style="10" customWidth="1"/>
    <col min="4356" max="4600" width="9.1328125" style="10"/>
    <col min="4601" max="4601" width="6.86328125" style="10" customWidth="1"/>
    <col min="4602" max="4602" width="38" style="10" customWidth="1"/>
    <col min="4603" max="4603" width="10.265625" style="10" customWidth="1"/>
    <col min="4604" max="4604" width="13.73046875" style="10" customWidth="1"/>
    <col min="4605" max="4605" width="12.265625" style="10" customWidth="1"/>
    <col min="4606" max="4606" width="15.3984375" style="10" customWidth="1"/>
    <col min="4607" max="4607" width="13.1328125" style="10" customWidth="1"/>
    <col min="4608" max="4608" width="14.265625" style="10" customWidth="1"/>
    <col min="4609" max="4609" width="15.73046875" style="10" customWidth="1"/>
    <col min="4610" max="4610" width="15.86328125" style="10" customWidth="1"/>
    <col min="4611" max="4611" width="11.265625" style="10" customWidth="1"/>
    <col min="4612" max="4856" width="9.1328125" style="10"/>
    <col min="4857" max="4857" width="6.86328125" style="10" customWidth="1"/>
    <col min="4858" max="4858" width="38" style="10" customWidth="1"/>
    <col min="4859" max="4859" width="10.265625" style="10" customWidth="1"/>
    <col min="4860" max="4860" width="13.73046875" style="10" customWidth="1"/>
    <col min="4861" max="4861" width="12.265625" style="10" customWidth="1"/>
    <col min="4862" max="4862" width="15.3984375" style="10" customWidth="1"/>
    <col min="4863" max="4863" width="13.1328125" style="10" customWidth="1"/>
    <col min="4864" max="4864" width="14.265625" style="10" customWidth="1"/>
    <col min="4865" max="4865" width="15.73046875" style="10" customWidth="1"/>
    <col min="4866" max="4866" width="15.86328125" style="10" customWidth="1"/>
    <col min="4867" max="4867" width="11.265625" style="10" customWidth="1"/>
    <col min="4868" max="5112" width="9.1328125" style="10"/>
    <col min="5113" max="5113" width="6.86328125" style="10" customWidth="1"/>
    <col min="5114" max="5114" width="38" style="10" customWidth="1"/>
    <col min="5115" max="5115" width="10.265625" style="10" customWidth="1"/>
    <col min="5116" max="5116" width="13.73046875" style="10" customWidth="1"/>
    <col min="5117" max="5117" width="12.265625" style="10" customWidth="1"/>
    <col min="5118" max="5118" width="15.3984375" style="10" customWidth="1"/>
    <col min="5119" max="5119" width="13.1328125" style="10" customWidth="1"/>
    <col min="5120" max="5120" width="14.265625" style="10" customWidth="1"/>
    <col min="5121" max="5121" width="15.73046875" style="10" customWidth="1"/>
    <col min="5122" max="5122" width="15.86328125" style="10" customWidth="1"/>
    <col min="5123" max="5123" width="11.265625" style="10" customWidth="1"/>
    <col min="5124" max="5368" width="9.1328125" style="10"/>
    <col min="5369" max="5369" width="6.86328125" style="10" customWidth="1"/>
    <col min="5370" max="5370" width="38" style="10" customWidth="1"/>
    <col min="5371" max="5371" width="10.265625" style="10" customWidth="1"/>
    <col min="5372" max="5372" width="13.73046875" style="10" customWidth="1"/>
    <col min="5373" max="5373" width="12.265625" style="10" customWidth="1"/>
    <col min="5374" max="5374" width="15.3984375" style="10" customWidth="1"/>
    <col min="5375" max="5375" width="13.1328125" style="10" customWidth="1"/>
    <col min="5376" max="5376" width="14.265625" style="10" customWidth="1"/>
    <col min="5377" max="5377" width="15.73046875" style="10" customWidth="1"/>
    <col min="5378" max="5378" width="15.86328125" style="10" customWidth="1"/>
    <col min="5379" max="5379" width="11.265625" style="10" customWidth="1"/>
    <col min="5380" max="5624" width="9.1328125" style="10"/>
    <col min="5625" max="5625" width="6.86328125" style="10" customWidth="1"/>
    <col min="5626" max="5626" width="38" style="10" customWidth="1"/>
    <col min="5627" max="5627" width="10.265625" style="10" customWidth="1"/>
    <col min="5628" max="5628" width="13.73046875" style="10" customWidth="1"/>
    <col min="5629" max="5629" width="12.265625" style="10" customWidth="1"/>
    <col min="5630" max="5630" width="15.3984375" style="10" customWidth="1"/>
    <col min="5631" max="5631" width="13.1328125" style="10" customWidth="1"/>
    <col min="5632" max="5632" width="14.265625" style="10" customWidth="1"/>
    <col min="5633" max="5633" width="15.73046875" style="10" customWidth="1"/>
    <col min="5634" max="5634" width="15.86328125" style="10" customWidth="1"/>
    <col min="5635" max="5635" width="11.265625" style="10" customWidth="1"/>
    <col min="5636" max="5880" width="9.1328125" style="10"/>
    <col min="5881" max="5881" width="6.86328125" style="10" customWidth="1"/>
    <col min="5882" max="5882" width="38" style="10" customWidth="1"/>
    <col min="5883" max="5883" width="10.265625" style="10" customWidth="1"/>
    <col min="5884" max="5884" width="13.73046875" style="10" customWidth="1"/>
    <col min="5885" max="5885" width="12.265625" style="10" customWidth="1"/>
    <col min="5886" max="5886" width="15.3984375" style="10" customWidth="1"/>
    <col min="5887" max="5887" width="13.1328125" style="10" customWidth="1"/>
    <col min="5888" max="5888" width="14.265625" style="10" customWidth="1"/>
    <col min="5889" max="5889" width="15.73046875" style="10" customWidth="1"/>
    <col min="5890" max="5890" width="15.86328125" style="10" customWidth="1"/>
    <col min="5891" max="5891" width="11.265625" style="10" customWidth="1"/>
    <col min="5892" max="6136" width="9.1328125" style="10"/>
    <col min="6137" max="6137" width="6.86328125" style="10" customWidth="1"/>
    <col min="6138" max="6138" width="38" style="10" customWidth="1"/>
    <col min="6139" max="6139" width="10.265625" style="10" customWidth="1"/>
    <col min="6140" max="6140" width="13.73046875" style="10" customWidth="1"/>
    <col min="6141" max="6141" width="12.265625" style="10" customWidth="1"/>
    <col min="6142" max="6142" width="15.3984375" style="10" customWidth="1"/>
    <col min="6143" max="6143" width="13.1328125" style="10" customWidth="1"/>
    <col min="6144" max="6144" width="14.265625" style="10" customWidth="1"/>
    <col min="6145" max="6145" width="15.73046875" style="10" customWidth="1"/>
    <col min="6146" max="6146" width="15.86328125" style="10" customWidth="1"/>
    <col min="6147" max="6147" width="11.265625" style="10" customWidth="1"/>
    <col min="6148" max="6392" width="9.1328125" style="10"/>
    <col min="6393" max="6393" width="6.86328125" style="10" customWidth="1"/>
    <col min="6394" max="6394" width="38" style="10" customWidth="1"/>
    <col min="6395" max="6395" width="10.265625" style="10" customWidth="1"/>
    <col min="6396" max="6396" width="13.73046875" style="10" customWidth="1"/>
    <col min="6397" max="6397" width="12.265625" style="10" customWidth="1"/>
    <col min="6398" max="6398" width="15.3984375" style="10" customWidth="1"/>
    <col min="6399" max="6399" width="13.1328125" style="10" customWidth="1"/>
    <col min="6400" max="6400" width="14.265625" style="10" customWidth="1"/>
    <col min="6401" max="6401" width="15.73046875" style="10" customWidth="1"/>
    <col min="6402" max="6402" width="15.86328125" style="10" customWidth="1"/>
    <col min="6403" max="6403" width="11.265625" style="10" customWidth="1"/>
    <col min="6404" max="6648" width="9.1328125" style="10"/>
    <col min="6649" max="6649" width="6.86328125" style="10" customWidth="1"/>
    <col min="6650" max="6650" width="38" style="10" customWidth="1"/>
    <col min="6651" max="6651" width="10.265625" style="10" customWidth="1"/>
    <col min="6652" max="6652" width="13.73046875" style="10" customWidth="1"/>
    <col min="6653" max="6653" width="12.265625" style="10" customWidth="1"/>
    <col min="6654" max="6654" width="15.3984375" style="10" customWidth="1"/>
    <col min="6655" max="6655" width="13.1328125" style="10" customWidth="1"/>
    <col min="6656" max="6656" width="14.265625" style="10" customWidth="1"/>
    <col min="6657" max="6657" width="15.73046875" style="10" customWidth="1"/>
    <col min="6658" max="6658" width="15.86328125" style="10" customWidth="1"/>
    <col min="6659" max="6659" width="11.265625" style="10" customWidth="1"/>
    <col min="6660" max="6904" width="9.1328125" style="10"/>
    <col min="6905" max="6905" width="6.86328125" style="10" customWidth="1"/>
    <col min="6906" max="6906" width="38" style="10" customWidth="1"/>
    <col min="6907" max="6907" width="10.265625" style="10" customWidth="1"/>
    <col min="6908" max="6908" width="13.73046875" style="10" customWidth="1"/>
    <col min="6909" max="6909" width="12.265625" style="10" customWidth="1"/>
    <col min="6910" max="6910" width="15.3984375" style="10" customWidth="1"/>
    <col min="6911" max="6911" width="13.1328125" style="10" customWidth="1"/>
    <col min="6912" max="6912" width="14.265625" style="10" customWidth="1"/>
    <col min="6913" max="6913" width="15.73046875" style="10" customWidth="1"/>
    <col min="6914" max="6914" width="15.86328125" style="10" customWidth="1"/>
    <col min="6915" max="6915" width="11.265625" style="10" customWidth="1"/>
    <col min="6916" max="7160" width="9.1328125" style="10"/>
    <col min="7161" max="7161" width="6.86328125" style="10" customWidth="1"/>
    <col min="7162" max="7162" width="38" style="10" customWidth="1"/>
    <col min="7163" max="7163" width="10.265625" style="10" customWidth="1"/>
    <col min="7164" max="7164" width="13.73046875" style="10" customWidth="1"/>
    <col min="7165" max="7165" width="12.265625" style="10" customWidth="1"/>
    <col min="7166" max="7166" width="15.3984375" style="10" customWidth="1"/>
    <col min="7167" max="7167" width="13.1328125" style="10" customWidth="1"/>
    <col min="7168" max="7168" width="14.265625" style="10" customWidth="1"/>
    <col min="7169" max="7169" width="15.73046875" style="10" customWidth="1"/>
    <col min="7170" max="7170" width="15.86328125" style="10" customWidth="1"/>
    <col min="7171" max="7171" width="11.265625" style="10" customWidth="1"/>
    <col min="7172" max="7416" width="9.1328125" style="10"/>
    <col min="7417" max="7417" width="6.86328125" style="10" customWidth="1"/>
    <col min="7418" max="7418" width="38" style="10" customWidth="1"/>
    <col min="7419" max="7419" width="10.265625" style="10" customWidth="1"/>
    <col min="7420" max="7420" width="13.73046875" style="10" customWidth="1"/>
    <col min="7421" max="7421" width="12.265625" style="10" customWidth="1"/>
    <col min="7422" max="7422" width="15.3984375" style="10" customWidth="1"/>
    <col min="7423" max="7423" width="13.1328125" style="10" customWidth="1"/>
    <col min="7424" max="7424" width="14.265625" style="10" customWidth="1"/>
    <col min="7425" max="7425" width="15.73046875" style="10" customWidth="1"/>
    <col min="7426" max="7426" width="15.86328125" style="10" customWidth="1"/>
    <col min="7427" max="7427" width="11.265625" style="10" customWidth="1"/>
    <col min="7428" max="7672" width="9.1328125" style="10"/>
    <col min="7673" max="7673" width="6.86328125" style="10" customWidth="1"/>
    <col min="7674" max="7674" width="38" style="10" customWidth="1"/>
    <col min="7675" max="7675" width="10.265625" style="10" customWidth="1"/>
    <col min="7676" max="7676" width="13.73046875" style="10" customWidth="1"/>
    <col min="7677" max="7677" width="12.265625" style="10" customWidth="1"/>
    <col min="7678" max="7678" width="15.3984375" style="10" customWidth="1"/>
    <col min="7679" max="7679" width="13.1328125" style="10" customWidth="1"/>
    <col min="7680" max="7680" width="14.265625" style="10" customWidth="1"/>
    <col min="7681" max="7681" width="15.73046875" style="10" customWidth="1"/>
    <col min="7682" max="7682" width="15.86328125" style="10" customWidth="1"/>
    <col min="7683" max="7683" width="11.265625" style="10" customWidth="1"/>
    <col min="7684" max="7928" width="9.1328125" style="10"/>
    <col min="7929" max="7929" width="6.86328125" style="10" customWidth="1"/>
    <col min="7930" max="7930" width="38" style="10" customWidth="1"/>
    <col min="7931" max="7931" width="10.265625" style="10" customWidth="1"/>
    <col min="7932" max="7932" width="13.73046875" style="10" customWidth="1"/>
    <col min="7933" max="7933" width="12.265625" style="10" customWidth="1"/>
    <col min="7934" max="7934" width="15.3984375" style="10" customWidth="1"/>
    <col min="7935" max="7935" width="13.1328125" style="10" customWidth="1"/>
    <col min="7936" max="7936" width="14.265625" style="10" customWidth="1"/>
    <col min="7937" max="7937" width="15.73046875" style="10" customWidth="1"/>
    <col min="7938" max="7938" width="15.86328125" style="10" customWidth="1"/>
    <col min="7939" max="7939" width="11.265625" style="10" customWidth="1"/>
    <col min="7940" max="8184" width="9.1328125" style="10"/>
    <col min="8185" max="8185" width="6.86328125" style="10" customWidth="1"/>
    <col min="8186" max="8186" width="38" style="10" customWidth="1"/>
    <col min="8187" max="8187" width="10.265625" style="10" customWidth="1"/>
    <col min="8188" max="8188" width="13.73046875" style="10" customWidth="1"/>
    <col min="8189" max="8189" width="12.265625" style="10" customWidth="1"/>
    <col min="8190" max="8190" width="15.3984375" style="10" customWidth="1"/>
    <col min="8191" max="8191" width="13.1328125" style="10" customWidth="1"/>
    <col min="8192" max="8192" width="14.265625" style="10" customWidth="1"/>
    <col min="8193" max="8193" width="15.73046875" style="10" customWidth="1"/>
    <col min="8194" max="8194" width="15.86328125" style="10" customWidth="1"/>
    <col min="8195" max="8195" width="11.265625" style="10" customWidth="1"/>
    <col min="8196" max="8440" width="9.1328125" style="10"/>
    <col min="8441" max="8441" width="6.86328125" style="10" customWidth="1"/>
    <col min="8442" max="8442" width="38" style="10" customWidth="1"/>
    <col min="8443" max="8443" width="10.265625" style="10" customWidth="1"/>
    <col min="8444" max="8444" width="13.73046875" style="10" customWidth="1"/>
    <col min="8445" max="8445" width="12.265625" style="10" customWidth="1"/>
    <col min="8446" max="8446" width="15.3984375" style="10" customWidth="1"/>
    <col min="8447" max="8447" width="13.1328125" style="10" customWidth="1"/>
    <col min="8448" max="8448" width="14.265625" style="10" customWidth="1"/>
    <col min="8449" max="8449" width="15.73046875" style="10" customWidth="1"/>
    <col min="8450" max="8450" width="15.86328125" style="10" customWidth="1"/>
    <col min="8451" max="8451" width="11.265625" style="10" customWidth="1"/>
    <col min="8452" max="8696" width="9.1328125" style="10"/>
    <col min="8697" max="8697" width="6.86328125" style="10" customWidth="1"/>
    <col min="8698" max="8698" width="38" style="10" customWidth="1"/>
    <col min="8699" max="8699" width="10.265625" style="10" customWidth="1"/>
    <col min="8700" max="8700" width="13.73046875" style="10" customWidth="1"/>
    <col min="8701" max="8701" width="12.265625" style="10" customWidth="1"/>
    <col min="8702" max="8702" width="15.3984375" style="10" customWidth="1"/>
    <col min="8703" max="8703" width="13.1328125" style="10" customWidth="1"/>
    <col min="8704" max="8704" width="14.265625" style="10" customWidth="1"/>
    <col min="8705" max="8705" width="15.73046875" style="10" customWidth="1"/>
    <col min="8706" max="8706" width="15.86328125" style="10" customWidth="1"/>
    <col min="8707" max="8707" width="11.265625" style="10" customWidth="1"/>
    <col min="8708" max="8952" width="9.1328125" style="10"/>
    <col min="8953" max="8953" width="6.86328125" style="10" customWidth="1"/>
    <col min="8954" max="8954" width="38" style="10" customWidth="1"/>
    <col min="8955" max="8955" width="10.265625" style="10" customWidth="1"/>
    <col min="8956" max="8956" width="13.73046875" style="10" customWidth="1"/>
    <col min="8957" max="8957" width="12.265625" style="10" customWidth="1"/>
    <col min="8958" max="8958" width="15.3984375" style="10" customWidth="1"/>
    <col min="8959" max="8959" width="13.1328125" style="10" customWidth="1"/>
    <col min="8960" max="8960" width="14.265625" style="10" customWidth="1"/>
    <col min="8961" max="8961" width="15.73046875" style="10" customWidth="1"/>
    <col min="8962" max="8962" width="15.86328125" style="10" customWidth="1"/>
    <col min="8963" max="8963" width="11.265625" style="10" customWidth="1"/>
    <col min="8964" max="9208" width="9.1328125" style="10"/>
    <col min="9209" max="9209" width="6.86328125" style="10" customWidth="1"/>
    <col min="9210" max="9210" width="38" style="10" customWidth="1"/>
    <col min="9211" max="9211" width="10.265625" style="10" customWidth="1"/>
    <col min="9212" max="9212" width="13.73046875" style="10" customWidth="1"/>
    <col min="9213" max="9213" width="12.265625" style="10" customWidth="1"/>
    <col min="9214" max="9214" width="15.3984375" style="10" customWidth="1"/>
    <col min="9215" max="9215" width="13.1328125" style="10" customWidth="1"/>
    <col min="9216" max="9216" width="14.265625" style="10" customWidth="1"/>
    <col min="9217" max="9217" width="15.73046875" style="10" customWidth="1"/>
    <col min="9218" max="9218" width="15.86328125" style="10" customWidth="1"/>
    <col min="9219" max="9219" width="11.265625" style="10" customWidth="1"/>
    <col min="9220" max="9464" width="9.1328125" style="10"/>
    <col min="9465" max="9465" width="6.86328125" style="10" customWidth="1"/>
    <col min="9466" max="9466" width="38" style="10" customWidth="1"/>
    <col min="9467" max="9467" width="10.265625" style="10" customWidth="1"/>
    <col min="9468" max="9468" width="13.73046875" style="10" customWidth="1"/>
    <col min="9469" max="9469" width="12.265625" style="10" customWidth="1"/>
    <col min="9470" max="9470" width="15.3984375" style="10" customWidth="1"/>
    <col min="9471" max="9471" width="13.1328125" style="10" customWidth="1"/>
    <col min="9472" max="9472" width="14.265625" style="10" customWidth="1"/>
    <col min="9473" max="9473" width="15.73046875" style="10" customWidth="1"/>
    <col min="9474" max="9474" width="15.86328125" style="10" customWidth="1"/>
    <col min="9475" max="9475" width="11.265625" style="10" customWidth="1"/>
    <col min="9476" max="9720" width="9.1328125" style="10"/>
    <col min="9721" max="9721" width="6.86328125" style="10" customWidth="1"/>
    <col min="9722" max="9722" width="38" style="10" customWidth="1"/>
    <col min="9723" max="9723" width="10.265625" style="10" customWidth="1"/>
    <col min="9724" max="9724" width="13.73046875" style="10" customWidth="1"/>
    <col min="9725" max="9725" width="12.265625" style="10" customWidth="1"/>
    <col min="9726" max="9726" width="15.3984375" style="10" customWidth="1"/>
    <col min="9727" max="9727" width="13.1328125" style="10" customWidth="1"/>
    <col min="9728" max="9728" width="14.265625" style="10" customWidth="1"/>
    <col min="9729" max="9729" width="15.73046875" style="10" customWidth="1"/>
    <col min="9730" max="9730" width="15.86328125" style="10" customWidth="1"/>
    <col min="9731" max="9731" width="11.265625" style="10" customWidth="1"/>
    <col min="9732" max="9976" width="9.1328125" style="10"/>
    <col min="9977" max="9977" width="6.86328125" style="10" customWidth="1"/>
    <col min="9978" max="9978" width="38" style="10" customWidth="1"/>
    <col min="9979" max="9979" width="10.265625" style="10" customWidth="1"/>
    <col min="9980" max="9980" width="13.73046875" style="10" customWidth="1"/>
    <col min="9981" max="9981" width="12.265625" style="10" customWidth="1"/>
    <col min="9982" max="9982" width="15.3984375" style="10" customWidth="1"/>
    <col min="9983" max="9983" width="13.1328125" style="10" customWidth="1"/>
    <col min="9984" max="9984" width="14.265625" style="10" customWidth="1"/>
    <col min="9985" max="9985" width="15.73046875" style="10" customWidth="1"/>
    <col min="9986" max="9986" width="15.86328125" style="10" customWidth="1"/>
    <col min="9987" max="9987" width="11.265625" style="10" customWidth="1"/>
    <col min="9988" max="10232" width="9.1328125" style="10"/>
    <col min="10233" max="10233" width="6.86328125" style="10" customWidth="1"/>
    <col min="10234" max="10234" width="38" style="10" customWidth="1"/>
    <col min="10235" max="10235" width="10.265625" style="10" customWidth="1"/>
    <col min="10236" max="10236" width="13.73046875" style="10" customWidth="1"/>
    <col min="10237" max="10237" width="12.265625" style="10" customWidth="1"/>
    <col min="10238" max="10238" width="15.3984375" style="10" customWidth="1"/>
    <col min="10239" max="10239" width="13.1328125" style="10" customWidth="1"/>
    <col min="10240" max="10240" width="14.265625" style="10" customWidth="1"/>
    <col min="10241" max="10241" width="15.73046875" style="10" customWidth="1"/>
    <col min="10242" max="10242" width="15.86328125" style="10" customWidth="1"/>
    <col min="10243" max="10243" width="11.265625" style="10" customWidth="1"/>
    <col min="10244" max="10488" width="9.1328125" style="10"/>
    <col min="10489" max="10489" width="6.86328125" style="10" customWidth="1"/>
    <col min="10490" max="10490" width="38" style="10" customWidth="1"/>
    <col min="10491" max="10491" width="10.265625" style="10" customWidth="1"/>
    <col min="10492" max="10492" width="13.73046875" style="10" customWidth="1"/>
    <col min="10493" max="10493" width="12.265625" style="10" customWidth="1"/>
    <col min="10494" max="10494" width="15.3984375" style="10" customWidth="1"/>
    <col min="10495" max="10495" width="13.1328125" style="10" customWidth="1"/>
    <col min="10496" max="10496" width="14.265625" style="10" customWidth="1"/>
    <col min="10497" max="10497" width="15.73046875" style="10" customWidth="1"/>
    <col min="10498" max="10498" width="15.86328125" style="10" customWidth="1"/>
    <col min="10499" max="10499" width="11.265625" style="10" customWidth="1"/>
    <col min="10500" max="10744" width="9.1328125" style="10"/>
    <col min="10745" max="10745" width="6.86328125" style="10" customWidth="1"/>
    <col min="10746" max="10746" width="38" style="10" customWidth="1"/>
    <col min="10747" max="10747" width="10.265625" style="10" customWidth="1"/>
    <col min="10748" max="10748" width="13.73046875" style="10" customWidth="1"/>
    <col min="10749" max="10749" width="12.265625" style="10" customWidth="1"/>
    <col min="10750" max="10750" width="15.3984375" style="10" customWidth="1"/>
    <col min="10751" max="10751" width="13.1328125" style="10" customWidth="1"/>
    <col min="10752" max="10752" width="14.265625" style="10" customWidth="1"/>
    <col min="10753" max="10753" width="15.73046875" style="10" customWidth="1"/>
    <col min="10754" max="10754" width="15.86328125" style="10" customWidth="1"/>
    <col min="10755" max="10755" width="11.265625" style="10" customWidth="1"/>
    <col min="10756" max="11000" width="9.1328125" style="10"/>
    <col min="11001" max="11001" width="6.86328125" style="10" customWidth="1"/>
    <col min="11002" max="11002" width="38" style="10" customWidth="1"/>
    <col min="11003" max="11003" width="10.265625" style="10" customWidth="1"/>
    <col min="11004" max="11004" width="13.73046875" style="10" customWidth="1"/>
    <col min="11005" max="11005" width="12.265625" style="10" customWidth="1"/>
    <col min="11006" max="11006" width="15.3984375" style="10" customWidth="1"/>
    <col min="11007" max="11007" width="13.1328125" style="10" customWidth="1"/>
    <col min="11008" max="11008" width="14.265625" style="10" customWidth="1"/>
    <col min="11009" max="11009" width="15.73046875" style="10" customWidth="1"/>
    <col min="11010" max="11010" width="15.86328125" style="10" customWidth="1"/>
    <col min="11011" max="11011" width="11.265625" style="10" customWidth="1"/>
    <col min="11012" max="11256" width="9.1328125" style="10"/>
    <col min="11257" max="11257" width="6.86328125" style="10" customWidth="1"/>
    <col min="11258" max="11258" width="38" style="10" customWidth="1"/>
    <col min="11259" max="11259" width="10.265625" style="10" customWidth="1"/>
    <col min="11260" max="11260" width="13.73046875" style="10" customWidth="1"/>
    <col min="11261" max="11261" width="12.265625" style="10" customWidth="1"/>
    <col min="11262" max="11262" width="15.3984375" style="10" customWidth="1"/>
    <col min="11263" max="11263" width="13.1328125" style="10" customWidth="1"/>
    <col min="11264" max="11264" width="14.265625" style="10" customWidth="1"/>
    <col min="11265" max="11265" width="15.73046875" style="10" customWidth="1"/>
    <col min="11266" max="11266" width="15.86328125" style="10" customWidth="1"/>
    <col min="11267" max="11267" width="11.265625" style="10" customWidth="1"/>
    <col min="11268" max="11512" width="9.1328125" style="10"/>
    <col min="11513" max="11513" width="6.86328125" style="10" customWidth="1"/>
    <col min="11514" max="11514" width="38" style="10" customWidth="1"/>
    <col min="11515" max="11515" width="10.265625" style="10" customWidth="1"/>
    <col min="11516" max="11516" width="13.73046875" style="10" customWidth="1"/>
    <col min="11517" max="11517" width="12.265625" style="10" customWidth="1"/>
    <col min="11518" max="11518" width="15.3984375" style="10" customWidth="1"/>
    <col min="11519" max="11519" width="13.1328125" style="10" customWidth="1"/>
    <col min="11520" max="11520" width="14.265625" style="10" customWidth="1"/>
    <col min="11521" max="11521" width="15.73046875" style="10" customWidth="1"/>
    <col min="11522" max="11522" width="15.86328125" style="10" customWidth="1"/>
    <col min="11523" max="11523" width="11.265625" style="10" customWidth="1"/>
    <col min="11524" max="11768" width="9.1328125" style="10"/>
    <col min="11769" max="11769" width="6.86328125" style="10" customWidth="1"/>
    <col min="11770" max="11770" width="38" style="10" customWidth="1"/>
    <col min="11771" max="11771" width="10.265625" style="10" customWidth="1"/>
    <col min="11772" max="11772" width="13.73046875" style="10" customWidth="1"/>
    <col min="11773" max="11773" width="12.265625" style="10" customWidth="1"/>
    <col min="11774" max="11774" width="15.3984375" style="10" customWidth="1"/>
    <col min="11775" max="11775" width="13.1328125" style="10" customWidth="1"/>
    <col min="11776" max="11776" width="14.265625" style="10" customWidth="1"/>
    <col min="11777" max="11777" width="15.73046875" style="10" customWidth="1"/>
    <col min="11778" max="11778" width="15.86328125" style="10" customWidth="1"/>
    <col min="11779" max="11779" width="11.265625" style="10" customWidth="1"/>
    <col min="11780" max="12024" width="9.1328125" style="10"/>
    <col min="12025" max="12025" width="6.86328125" style="10" customWidth="1"/>
    <col min="12026" max="12026" width="38" style="10" customWidth="1"/>
    <col min="12027" max="12027" width="10.265625" style="10" customWidth="1"/>
    <col min="12028" max="12028" width="13.73046875" style="10" customWidth="1"/>
    <col min="12029" max="12029" width="12.265625" style="10" customWidth="1"/>
    <col min="12030" max="12030" width="15.3984375" style="10" customWidth="1"/>
    <col min="12031" max="12031" width="13.1328125" style="10" customWidth="1"/>
    <col min="12032" max="12032" width="14.265625" style="10" customWidth="1"/>
    <col min="12033" max="12033" width="15.73046875" style="10" customWidth="1"/>
    <col min="12034" max="12034" width="15.86328125" style="10" customWidth="1"/>
    <col min="12035" max="12035" width="11.265625" style="10" customWidth="1"/>
    <col min="12036" max="12280" width="9.1328125" style="10"/>
    <col min="12281" max="12281" width="6.86328125" style="10" customWidth="1"/>
    <col min="12282" max="12282" width="38" style="10" customWidth="1"/>
    <col min="12283" max="12283" width="10.265625" style="10" customWidth="1"/>
    <col min="12284" max="12284" width="13.73046875" style="10" customWidth="1"/>
    <col min="12285" max="12285" width="12.265625" style="10" customWidth="1"/>
    <col min="12286" max="12286" width="15.3984375" style="10" customWidth="1"/>
    <col min="12287" max="12287" width="13.1328125" style="10" customWidth="1"/>
    <col min="12288" max="12288" width="14.265625" style="10" customWidth="1"/>
    <col min="12289" max="12289" width="15.73046875" style="10" customWidth="1"/>
    <col min="12290" max="12290" width="15.86328125" style="10" customWidth="1"/>
    <col min="12291" max="12291" width="11.265625" style="10" customWidth="1"/>
    <col min="12292" max="12536" width="9.1328125" style="10"/>
    <col min="12537" max="12537" width="6.86328125" style="10" customWidth="1"/>
    <col min="12538" max="12538" width="38" style="10" customWidth="1"/>
    <col min="12539" max="12539" width="10.265625" style="10" customWidth="1"/>
    <col min="12540" max="12540" width="13.73046875" style="10" customWidth="1"/>
    <col min="12541" max="12541" width="12.265625" style="10" customWidth="1"/>
    <col min="12542" max="12542" width="15.3984375" style="10" customWidth="1"/>
    <col min="12543" max="12543" width="13.1328125" style="10" customWidth="1"/>
    <col min="12544" max="12544" width="14.265625" style="10" customWidth="1"/>
    <col min="12545" max="12545" width="15.73046875" style="10" customWidth="1"/>
    <col min="12546" max="12546" width="15.86328125" style="10" customWidth="1"/>
    <col min="12547" max="12547" width="11.265625" style="10" customWidth="1"/>
    <col min="12548" max="12792" width="9.1328125" style="10"/>
    <col min="12793" max="12793" width="6.86328125" style="10" customWidth="1"/>
    <col min="12794" max="12794" width="38" style="10" customWidth="1"/>
    <col min="12795" max="12795" width="10.265625" style="10" customWidth="1"/>
    <col min="12796" max="12796" width="13.73046875" style="10" customWidth="1"/>
    <col min="12797" max="12797" width="12.265625" style="10" customWidth="1"/>
    <col min="12798" max="12798" width="15.3984375" style="10" customWidth="1"/>
    <col min="12799" max="12799" width="13.1328125" style="10" customWidth="1"/>
    <col min="12800" max="12800" width="14.265625" style="10" customWidth="1"/>
    <col min="12801" max="12801" width="15.73046875" style="10" customWidth="1"/>
    <col min="12802" max="12802" width="15.86328125" style="10" customWidth="1"/>
    <col min="12803" max="12803" width="11.265625" style="10" customWidth="1"/>
    <col min="12804" max="13048" width="9.1328125" style="10"/>
    <col min="13049" max="13049" width="6.86328125" style="10" customWidth="1"/>
    <col min="13050" max="13050" width="38" style="10" customWidth="1"/>
    <col min="13051" max="13051" width="10.265625" style="10" customWidth="1"/>
    <col min="13052" max="13052" width="13.73046875" style="10" customWidth="1"/>
    <col min="13053" max="13053" width="12.265625" style="10" customWidth="1"/>
    <col min="13054" max="13054" width="15.3984375" style="10" customWidth="1"/>
    <col min="13055" max="13055" width="13.1328125" style="10" customWidth="1"/>
    <col min="13056" max="13056" width="14.265625" style="10" customWidth="1"/>
    <col min="13057" max="13057" width="15.73046875" style="10" customWidth="1"/>
    <col min="13058" max="13058" width="15.86328125" style="10" customWidth="1"/>
    <col min="13059" max="13059" width="11.265625" style="10" customWidth="1"/>
    <col min="13060" max="13304" width="9.1328125" style="10"/>
    <col min="13305" max="13305" width="6.86328125" style="10" customWidth="1"/>
    <col min="13306" max="13306" width="38" style="10" customWidth="1"/>
    <col min="13307" max="13307" width="10.265625" style="10" customWidth="1"/>
    <col min="13308" max="13308" width="13.73046875" style="10" customWidth="1"/>
    <col min="13309" max="13309" width="12.265625" style="10" customWidth="1"/>
    <col min="13310" max="13310" width="15.3984375" style="10" customWidth="1"/>
    <col min="13311" max="13311" width="13.1328125" style="10" customWidth="1"/>
    <col min="13312" max="13312" width="14.265625" style="10" customWidth="1"/>
    <col min="13313" max="13313" width="15.73046875" style="10" customWidth="1"/>
    <col min="13314" max="13314" width="15.86328125" style="10" customWidth="1"/>
    <col min="13315" max="13315" width="11.265625" style="10" customWidth="1"/>
    <col min="13316" max="13560" width="9.1328125" style="10"/>
    <col min="13561" max="13561" width="6.86328125" style="10" customWidth="1"/>
    <col min="13562" max="13562" width="38" style="10" customWidth="1"/>
    <col min="13563" max="13563" width="10.265625" style="10" customWidth="1"/>
    <col min="13564" max="13564" width="13.73046875" style="10" customWidth="1"/>
    <col min="13565" max="13565" width="12.265625" style="10" customWidth="1"/>
    <col min="13566" max="13566" width="15.3984375" style="10" customWidth="1"/>
    <col min="13567" max="13567" width="13.1328125" style="10" customWidth="1"/>
    <col min="13568" max="13568" width="14.265625" style="10" customWidth="1"/>
    <col min="13569" max="13569" width="15.73046875" style="10" customWidth="1"/>
    <col min="13570" max="13570" width="15.86328125" style="10" customWidth="1"/>
    <col min="13571" max="13571" width="11.265625" style="10" customWidth="1"/>
    <col min="13572" max="13816" width="9.1328125" style="10"/>
    <col min="13817" max="13817" width="6.86328125" style="10" customWidth="1"/>
    <col min="13818" max="13818" width="38" style="10" customWidth="1"/>
    <col min="13819" max="13819" width="10.265625" style="10" customWidth="1"/>
    <col min="13820" max="13820" width="13.73046875" style="10" customWidth="1"/>
    <col min="13821" max="13821" width="12.265625" style="10" customWidth="1"/>
    <col min="13822" max="13822" width="15.3984375" style="10" customWidth="1"/>
    <col min="13823" max="13823" width="13.1328125" style="10" customWidth="1"/>
    <col min="13824" max="13824" width="14.265625" style="10" customWidth="1"/>
    <col min="13825" max="13825" width="15.73046875" style="10" customWidth="1"/>
    <col min="13826" max="13826" width="15.86328125" style="10" customWidth="1"/>
    <col min="13827" max="13827" width="11.265625" style="10" customWidth="1"/>
    <col min="13828" max="14072" width="9.1328125" style="10"/>
    <col min="14073" max="14073" width="6.86328125" style="10" customWidth="1"/>
    <col min="14074" max="14074" width="38" style="10" customWidth="1"/>
    <col min="14075" max="14075" width="10.265625" style="10" customWidth="1"/>
    <col min="14076" max="14076" width="13.73046875" style="10" customWidth="1"/>
    <col min="14077" max="14077" width="12.265625" style="10" customWidth="1"/>
    <col min="14078" max="14078" width="15.3984375" style="10" customWidth="1"/>
    <col min="14079" max="14079" width="13.1328125" style="10" customWidth="1"/>
    <col min="14080" max="14080" width="14.265625" style="10" customWidth="1"/>
    <col min="14081" max="14081" width="15.73046875" style="10" customWidth="1"/>
    <col min="14082" max="14082" width="15.86328125" style="10" customWidth="1"/>
    <col min="14083" max="14083" width="11.265625" style="10" customWidth="1"/>
    <col min="14084" max="14328" width="9.1328125" style="10"/>
    <col min="14329" max="14329" width="6.86328125" style="10" customWidth="1"/>
    <col min="14330" max="14330" width="38" style="10" customWidth="1"/>
    <col min="14331" max="14331" width="10.265625" style="10" customWidth="1"/>
    <col min="14332" max="14332" width="13.73046875" style="10" customWidth="1"/>
    <col min="14333" max="14333" width="12.265625" style="10" customWidth="1"/>
    <col min="14334" max="14334" width="15.3984375" style="10" customWidth="1"/>
    <col min="14335" max="14335" width="13.1328125" style="10" customWidth="1"/>
    <col min="14336" max="14336" width="14.265625" style="10" customWidth="1"/>
    <col min="14337" max="14337" width="15.73046875" style="10" customWidth="1"/>
    <col min="14338" max="14338" width="15.86328125" style="10" customWidth="1"/>
    <col min="14339" max="14339" width="11.265625" style="10" customWidth="1"/>
    <col min="14340" max="14584" width="9.1328125" style="10"/>
    <col min="14585" max="14585" width="6.86328125" style="10" customWidth="1"/>
    <col min="14586" max="14586" width="38" style="10" customWidth="1"/>
    <col min="14587" max="14587" width="10.265625" style="10" customWidth="1"/>
    <col min="14588" max="14588" width="13.73046875" style="10" customWidth="1"/>
    <col min="14589" max="14589" width="12.265625" style="10" customWidth="1"/>
    <col min="14590" max="14590" width="15.3984375" style="10" customWidth="1"/>
    <col min="14591" max="14591" width="13.1328125" style="10" customWidth="1"/>
    <col min="14592" max="14592" width="14.265625" style="10" customWidth="1"/>
    <col min="14593" max="14593" width="15.73046875" style="10" customWidth="1"/>
    <col min="14594" max="14594" width="15.86328125" style="10" customWidth="1"/>
    <col min="14595" max="14595" width="11.265625" style="10" customWidth="1"/>
    <col min="14596" max="14840" width="9.1328125" style="10"/>
    <col min="14841" max="14841" width="6.86328125" style="10" customWidth="1"/>
    <col min="14842" max="14842" width="38" style="10" customWidth="1"/>
    <col min="14843" max="14843" width="10.265625" style="10" customWidth="1"/>
    <col min="14844" max="14844" width="13.73046875" style="10" customWidth="1"/>
    <col min="14845" max="14845" width="12.265625" style="10" customWidth="1"/>
    <col min="14846" max="14846" width="15.3984375" style="10" customWidth="1"/>
    <col min="14847" max="14847" width="13.1328125" style="10" customWidth="1"/>
    <col min="14848" max="14848" width="14.265625" style="10" customWidth="1"/>
    <col min="14849" max="14849" width="15.73046875" style="10" customWidth="1"/>
    <col min="14850" max="14850" width="15.86328125" style="10" customWidth="1"/>
    <col min="14851" max="14851" width="11.265625" style="10" customWidth="1"/>
    <col min="14852" max="15096" width="9.1328125" style="10"/>
    <col min="15097" max="15097" width="6.86328125" style="10" customWidth="1"/>
    <col min="15098" max="15098" width="38" style="10" customWidth="1"/>
    <col min="15099" max="15099" width="10.265625" style="10" customWidth="1"/>
    <col min="15100" max="15100" width="13.73046875" style="10" customWidth="1"/>
    <col min="15101" max="15101" width="12.265625" style="10" customWidth="1"/>
    <col min="15102" max="15102" width="15.3984375" style="10" customWidth="1"/>
    <col min="15103" max="15103" width="13.1328125" style="10" customWidth="1"/>
    <col min="15104" max="15104" width="14.265625" style="10" customWidth="1"/>
    <col min="15105" max="15105" width="15.73046875" style="10" customWidth="1"/>
    <col min="15106" max="15106" width="15.86328125" style="10" customWidth="1"/>
    <col min="15107" max="15107" width="11.265625" style="10" customWidth="1"/>
    <col min="15108" max="15352" width="9.1328125" style="10"/>
    <col min="15353" max="15353" width="6.86328125" style="10" customWidth="1"/>
    <col min="15354" max="15354" width="38" style="10" customWidth="1"/>
    <col min="15355" max="15355" width="10.265625" style="10" customWidth="1"/>
    <col min="15356" max="15356" width="13.73046875" style="10" customWidth="1"/>
    <col min="15357" max="15357" width="12.265625" style="10" customWidth="1"/>
    <col min="15358" max="15358" width="15.3984375" style="10" customWidth="1"/>
    <col min="15359" max="15359" width="13.1328125" style="10" customWidth="1"/>
    <col min="15360" max="15360" width="14.265625" style="10" customWidth="1"/>
    <col min="15361" max="15361" width="15.73046875" style="10" customWidth="1"/>
    <col min="15362" max="15362" width="15.86328125" style="10" customWidth="1"/>
    <col min="15363" max="15363" width="11.265625" style="10" customWidth="1"/>
    <col min="15364" max="15608" width="9.1328125" style="10"/>
    <col min="15609" max="15609" width="6.86328125" style="10" customWidth="1"/>
    <col min="15610" max="15610" width="38" style="10" customWidth="1"/>
    <col min="15611" max="15611" width="10.265625" style="10" customWidth="1"/>
    <col min="15612" max="15612" width="13.73046875" style="10" customWidth="1"/>
    <col min="15613" max="15613" width="12.265625" style="10" customWidth="1"/>
    <col min="15614" max="15614" width="15.3984375" style="10" customWidth="1"/>
    <col min="15615" max="15615" width="13.1328125" style="10" customWidth="1"/>
    <col min="15616" max="15616" width="14.265625" style="10" customWidth="1"/>
    <col min="15617" max="15617" width="15.73046875" style="10" customWidth="1"/>
    <col min="15618" max="15618" width="15.86328125" style="10" customWidth="1"/>
    <col min="15619" max="15619" width="11.265625" style="10" customWidth="1"/>
    <col min="15620" max="15864" width="9.1328125" style="10"/>
    <col min="15865" max="15865" width="6.86328125" style="10" customWidth="1"/>
    <col min="15866" max="15866" width="38" style="10" customWidth="1"/>
    <col min="15867" max="15867" width="10.265625" style="10" customWidth="1"/>
    <col min="15868" max="15868" width="13.73046875" style="10" customWidth="1"/>
    <col min="15869" max="15869" width="12.265625" style="10" customWidth="1"/>
    <col min="15870" max="15870" width="15.3984375" style="10" customWidth="1"/>
    <col min="15871" max="15871" width="13.1328125" style="10" customWidth="1"/>
    <col min="15872" max="15872" width="14.265625" style="10" customWidth="1"/>
    <col min="15873" max="15873" width="15.73046875" style="10" customWidth="1"/>
    <col min="15874" max="15874" width="15.86328125" style="10" customWidth="1"/>
    <col min="15875" max="15875" width="11.265625" style="10" customWidth="1"/>
    <col min="15876" max="16120" width="9.1328125" style="10"/>
    <col min="16121" max="16121" width="6.86328125" style="10" customWidth="1"/>
    <col min="16122" max="16122" width="38" style="10" customWidth="1"/>
    <col min="16123" max="16123" width="10.265625" style="10" customWidth="1"/>
    <col min="16124" max="16124" width="13.73046875" style="10" customWidth="1"/>
    <col min="16125" max="16125" width="12.265625" style="10" customWidth="1"/>
    <col min="16126" max="16126" width="15.3984375" style="10" customWidth="1"/>
    <col min="16127" max="16127" width="13.1328125" style="10" customWidth="1"/>
    <col min="16128" max="16128" width="14.265625" style="10" customWidth="1"/>
    <col min="16129" max="16129" width="15.73046875" style="10" customWidth="1"/>
    <col min="16130" max="16130" width="15.86328125" style="10" customWidth="1"/>
    <col min="16131" max="16131" width="11.265625" style="10" customWidth="1"/>
    <col min="16132" max="16384" width="9.1328125" style="10"/>
  </cols>
  <sheetData>
    <row r="1" spans="1:9">
      <c r="A1" s="243" t="s">
        <v>1457</v>
      </c>
    </row>
    <row r="2" spans="1:9" s="2" customFormat="1" ht="10.5" thickBot="1">
      <c r="A2" s="43"/>
      <c r="B2" s="31"/>
      <c r="C2" s="72"/>
      <c r="D2" s="245"/>
      <c r="E2" s="187"/>
      <c r="F2" s="185"/>
    </row>
    <row r="3" spans="1:9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90" t="s">
        <v>5</v>
      </c>
    </row>
    <row r="4" spans="1:9" s="5" customFormat="1" ht="10.5" thickBot="1">
      <c r="A4" s="382"/>
      <c r="B4" s="377"/>
      <c r="C4" s="378"/>
      <c r="D4" s="387"/>
      <c r="E4" s="380"/>
      <c r="F4" s="380" t="s">
        <v>6</v>
      </c>
    </row>
    <row r="5" spans="1:9">
      <c r="A5" s="32"/>
      <c r="B5" s="20"/>
      <c r="C5" s="13"/>
      <c r="D5" s="232"/>
      <c r="E5" s="92"/>
      <c r="F5" s="178"/>
    </row>
    <row r="6" spans="1:9">
      <c r="A6" s="82" t="s">
        <v>672</v>
      </c>
      <c r="B6" s="33" t="s">
        <v>671</v>
      </c>
      <c r="C6" s="13"/>
      <c r="D6" s="232"/>
      <c r="E6" s="92"/>
      <c r="F6" s="180">
        <f>D6*E6</f>
        <v>0</v>
      </c>
    </row>
    <row r="7" spans="1:9">
      <c r="A7" s="32"/>
      <c r="B7" s="35"/>
      <c r="C7" s="13"/>
      <c r="D7" s="232"/>
      <c r="E7" s="92"/>
      <c r="F7" s="180">
        <f t="shared" ref="F7:F57" si="0">D7*E7</f>
        <v>0</v>
      </c>
    </row>
    <row r="8" spans="1:9">
      <c r="A8" s="48" t="s">
        <v>673</v>
      </c>
      <c r="B8" s="45" t="s">
        <v>674</v>
      </c>
      <c r="C8" s="13"/>
      <c r="D8" s="232"/>
      <c r="E8" s="92"/>
      <c r="F8" s="180">
        <f t="shared" si="0"/>
        <v>0</v>
      </c>
    </row>
    <row r="9" spans="1:9" ht="10.5">
      <c r="A9" s="32"/>
      <c r="B9" s="35"/>
      <c r="C9" s="13"/>
      <c r="D9" s="232"/>
      <c r="E9" s="92"/>
      <c r="F9" s="180">
        <f t="shared" si="0"/>
        <v>0</v>
      </c>
      <c r="I9" s="311"/>
    </row>
    <row r="10" spans="1:9" ht="10.5">
      <c r="A10" s="32" t="s">
        <v>675</v>
      </c>
      <c r="B10" s="35" t="s">
        <v>676</v>
      </c>
      <c r="C10" s="13"/>
      <c r="D10" s="232"/>
      <c r="E10" s="92"/>
      <c r="F10" s="180">
        <f t="shared" si="0"/>
        <v>0</v>
      </c>
      <c r="I10" s="311"/>
    </row>
    <row r="11" spans="1:9" ht="10.5">
      <c r="A11" s="32" t="s">
        <v>118</v>
      </c>
      <c r="B11" s="35" t="s">
        <v>1731</v>
      </c>
      <c r="C11" s="13" t="s">
        <v>48</v>
      </c>
      <c r="D11" s="232">
        <v>1</v>
      </c>
      <c r="E11" s="92"/>
      <c r="F11" s="180">
        <f t="shared" si="0"/>
        <v>0</v>
      </c>
      <c r="I11" s="311"/>
    </row>
    <row r="12" spans="1:9" ht="10.5">
      <c r="A12" s="32"/>
      <c r="B12" s="35"/>
      <c r="C12" s="13"/>
      <c r="D12" s="232"/>
      <c r="E12" s="92"/>
      <c r="F12" s="180">
        <f t="shared" si="0"/>
        <v>0</v>
      </c>
      <c r="I12" s="312"/>
    </row>
    <row r="13" spans="1:9" ht="10.5">
      <c r="A13" s="32" t="s">
        <v>677</v>
      </c>
      <c r="B13" s="35" t="s">
        <v>678</v>
      </c>
      <c r="C13" s="13"/>
      <c r="D13" s="232"/>
      <c r="E13" s="92"/>
      <c r="F13" s="180">
        <f t="shared" si="0"/>
        <v>0</v>
      </c>
      <c r="I13" s="311"/>
    </row>
    <row r="14" spans="1:9" ht="10.5">
      <c r="A14" s="32" t="s">
        <v>118</v>
      </c>
      <c r="B14" s="35" t="s">
        <v>1452</v>
      </c>
      <c r="C14" s="13" t="s">
        <v>48</v>
      </c>
      <c r="D14" s="232">
        <v>1</v>
      </c>
      <c r="E14" s="92"/>
      <c r="F14" s="180">
        <f t="shared" si="0"/>
        <v>0</v>
      </c>
      <c r="I14" s="312"/>
    </row>
    <row r="15" spans="1:9" ht="10.5">
      <c r="A15" s="32"/>
      <c r="B15" s="35"/>
      <c r="C15" s="13"/>
      <c r="D15" s="232"/>
      <c r="E15" s="92"/>
      <c r="F15" s="180">
        <f t="shared" si="0"/>
        <v>0</v>
      </c>
      <c r="I15" s="312"/>
    </row>
    <row r="16" spans="1:9">
      <c r="A16" s="48" t="s">
        <v>679</v>
      </c>
      <c r="B16" s="45" t="s">
        <v>680</v>
      </c>
      <c r="C16" s="13"/>
      <c r="D16" s="232"/>
      <c r="E16" s="92"/>
      <c r="F16" s="180">
        <f t="shared" si="0"/>
        <v>0</v>
      </c>
    </row>
    <row r="17" spans="1:6">
      <c r="A17" s="32"/>
      <c r="B17" s="35"/>
      <c r="C17" s="13"/>
      <c r="D17" s="232"/>
      <c r="E17" s="92"/>
      <c r="F17" s="180">
        <f t="shared" si="0"/>
        <v>0</v>
      </c>
    </row>
    <row r="18" spans="1:6" ht="11.65">
      <c r="A18" s="32" t="s">
        <v>681</v>
      </c>
      <c r="B18" s="35" t="s">
        <v>1796</v>
      </c>
      <c r="C18" s="13" t="s">
        <v>56</v>
      </c>
      <c r="D18" s="232">
        <v>200</v>
      </c>
      <c r="E18" s="92"/>
      <c r="F18" s="180">
        <f t="shared" si="0"/>
        <v>0</v>
      </c>
    </row>
    <row r="19" spans="1:6">
      <c r="A19" s="32"/>
      <c r="B19" s="35"/>
      <c r="C19" s="13"/>
      <c r="D19" s="232"/>
      <c r="E19" s="92"/>
      <c r="F19" s="180">
        <f t="shared" si="0"/>
        <v>0</v>
      </c>
    </row>
    <row r="20" spans="1:6" ht="11.65">
      <c r="A20" s="32" t="s">
        <v>682</v>
      </c>
      <c r="B20" s="35" t="s">
        <v>683</v>
      </c>
      <c r="C20" s="13" t="s">
        <v>56</v>
      </c>
      <c r="D20" s="232">
        <v>200</v>
      </c>
      <c r="E20" s="92"/>
      <c r="F20" s="180">
        <f t="shared" si="0"/>
        <v>0</v>
      </c>
    </row>
    <row r="21" spans="1:6">
      <c r="A21" s="32"/>
      <c r="B21" s="35"/>
      <c r="C21" s="13"/>
      <c r="D21" s="232"/>
      <c r="E21" s="92"/>
      <c r="F21" s="180">
        <f t="shared" si="0"/>
        <v>0</v>
      </c>
    </row>
    <row r="22" spans="1:6">
      <c r="A22" s="48" t="s">
        <v>684</v>
      </c>
      <c r="B22" s="45" t="s">
        <v>685</v>
      </c>
      <c r="C22" s="13"/>
      <c r="D22" s="232"/>
      <c r="E22" s="92"/>
      <c r="F22" s="180">
        <f t="shared" si="0"/>
        <v>0</v>
      </c>
    </row>
    <row r="23" spans="1:6">
      <c r="A23" s="32"/>
      <c r="B23" s="35"/>
      <c r="C23" s="13"/>
      <c r="D23" s="232"/>
      <c r="E23" s="92"/>
      <c r="F23" s="180">
        <f t="shared" si="0"/>
        <v>0</v>
      </c>
    </row>
    <row r="24" spans="1:6">
      <c r="A24" s="32" t="s">
        <v>686</v>
      </c>
      <c r="B24" s="35" t="s">
        <v>1797</v>
      </c>
      <c r="C24" s="13" t="s">
        <v>1453</v>
      </c>
      <c r="D24" s="232">
        <v>80</v>
      </c>
      <c r="E24" s="92"/>
      <c r="F24" s="180">
        <f t="shared" si="0"/>
        <v>0</v>
      </c>
    </row>
    <row r="25" spans="1:6">
      <c r="A25" s="32"/>
      <c r="B25" s="35"/>
      <c r="C25" s="13"/>
      <c r="D25" s="232"/>
      <c r="E25" s="92"/>
      <c r="F25" s="180">
        <f t="shared" si="0"/>
        <v>0</v>
      </c>
    </row>
    <row r="26" spans="1:6">
      <c r="A26" s="32" t="s">
        <v>688</v>
      </c>
      <c r="B26" s="35" t="s">
        <v>689</v>
      </c>
      <c r="C26" s="13" t="s">
        <v>1453</v>
      </c>
      <c r="D26" s="232"/>
      <c r="E26" s="92"/>
      <c r="F26" s="180" t="s">
        <v>26</v>
      </c>
    </row>
    <row r="27" spans="1:6">
      <c r="A27" s="32"/>
      <c r="B27" s="35"/>
      <c r="C27" s="13"/>
      <c r="D27" s="232"/>
      <c r="E27" s="92"/>
      <c r="F27" s="180">
        <f t="shared" si="0"/>
        <v>0</v>
      </c>
    </row>
    <row r="28" spans="1:6">
      <c r="A28" s="32" t="s">
        <v>690</v>
      </c>
      <c r="B28" s="35" t="s">
        <v>691</v>
      </c>
      <c r="C28" s="13" t="s">
        <v>1453</v>
      </c>
      <c r="D28" s="232"/>
      <c r="E28" s="92"/>
      <c r="F28" s="180" t="s">
        <v>26</v>
      </c>
    </row>
    <row r="29" spans="1:6">
      <c r="A29" s="32"/>
      <c r="B29" s="35"/>
      <c r="C29" s="13"/>
      <c r="D29" s="232"/>
      <c r="E29" s="92"/>
      <c r="F29" s="180">
        <f t="shared" si="0"/>
        <v>0</v>
      </c>
    </row>
    <row r="30" spans="1:6">
      <c r="A30" s="48" t="s">
        <v>692</v>
      </c>
      <c r="B30" s="45" t="s">
        <v>693</v>
      </c>
      <c r="C30" s="13"/>
      <c r="D30" s="232"/>
      <c r="E30" s="92"/>
      <c r="F30" s="180">
        <f t="shared" si="0"/>
        <v>0</v>
      </c>
    </row>
    <row r="31" spans="1:6">
      <c r="A31" s="32"/>
      <c r="B31" s="35"/>
      <c r="C31" s="13"/>
      <c r="D31" s="232"/>
      <c r="E31" s="92"/>
      <c r="F31" s="180">
        <f t="shared" si="0"/>
        <v>0</v>
      </c>
    </row>
    <row r="32" spans="1:6">
      <c r="A32" s="32" t="s">
        <v>694</v>
      </c>
      <c r="B32" s="35" t="s">
        <v>695</v>
      </c>
      <c r="C32" s="13"/>
      <c r="D32" s="232"/>
      <c r="E32" s="92"/>
      <c r="F32" s="180">
        <f t="shared" si="0"/>
        <v>0</v>
      </c>
    </row>
    <row r="33" spans="1:6" ht="11.65">
      <c r="A33" s="32" t="s">
        <v>118</v>
      </c>
      <c r="B33" s="35" t="s">
        <v>1795</v>
      </c>
      <c r="C33" s="13" t="s">
        <v>56</v>
      </c>
      <c r="D33" s="232">
        <v>44900</v>
      </c>
      <c r="E33" s="92"/>
      <c r="F33" s="180">
        <f t="shared" si="0"/>
        <v>0</v>
      </c>
    </row>
    <row r="34" spans="1:6">
      <c r="A34" s="32"/>
      <c r="B34" s="35"/>
      <c r="C34" s="13"/>
      <c r="D34" s="232"/>
      <c r="E34" s="92"/>
      <c r="F34" s="180">
        <f t="shared" si="0"/>
        <v>0</v>
      </c>
    </row>
    <row r="35" spans="1:6" ht="20.25">
      <c r="A35" s="48" t="s">
        <v>696</v>
      </c>
      <c r="B35" s="45" t="s">
        <v>697</v>
      </c>
      <c r="C35" s="13" t="s">
        <v>37</v>
      </c>
      <c r="D35" s="232">
        <v>1</v>
      </c>
      <c r="E35" s="92"/>
      <c r="F35" s="180">
        <f t="shared" si="0"/>
        <v>0</v>
      </c>
    </row>
    <row r="36" spans="1:6">
      <c r="A36" s="32"/>
      <c r="B36" s="35"/>
      <c r="C36" s="13"/>
      <c r="D36" s="232"/>
      <c r="E36" s="92"/>
      <c r="F36" s="180">
        <f t="shared" si="0"/>
        <v>0</v>
      </c>
    </row>
    <row r="37" spans="1:6">
      <c r="A37" s="48" t="s">
        <v>698</v>
      </c>
      <c r="B37" s="45" t="s">
        <v>699</v>
      </c>
      <c r="C37" s="13"/>
      <c r="D37" s="232"/>
      <c r="E37" s="92"/>
      <c r="F37" s="180">
        <f t="shared" si="0"/>
        <v>0</v>
      </c>
    </row>
    <row r="38" spans="1:6">
      <c r="A38" s="32"/>
      <c r="B38" s="35"/>
      <c r="C38" s="13"/>
      <c r="D38" s="232"/>
      <c r="E38" s="92"/>
      <c r="F38" s="180">
        <f t="shared" si="0"/>
        <v>0</v>
      </c>
    </row>
    <row r="39" spans="1:6" ht="11.65">
      <c r="A39" s="32" t="s">
        <v>700</v>
      </c>
      <c r="B39" s="35" t="s">
        <v>1454</v>
      </c>
      <c r="C39" s="13" t="s">
        <v>56</v>
      </c>
      <c r="D39" s="232">
        <v>150</v>
      </c>
      <c r="E39" s="92"/>
      <c r="F39" s="180">
        <f t="shared" si="0"/>
        <v>0</v>
      </c>
    </row>
    <row r="40" spans="1:6">
      <c r="A40" s="32"/>
      <c r="B40" s="35"/>
      <c r="C40" s="13"/>
      <c r="D40" s="232"/>
      <c r="E40" s="92"/>
      <c r="F40" s="180">
        <f t="shared" si="0"/>
        <v>0</v>
      </c>
    </row>
    <row r="41" spans="1:6">
      <c r="A41" s="48" t="s">
        <v>701</v>
      </c>
      <c r="B41" s="45" t="s">
        <v>702</v>
      </c>
      <c r="C41" s="13"/>
      <c r="D41" s="232"/>
      <c r="E41" s="92"/>
      <c r="F41" s="180">
        <f t="shared" si="0"/>
        <v>0</v>
      </c>
    </row>
    <row r="42" spans="1:6">
      <c r="A42" s="32"/>
      <c r="B42" s="35"/>
      <c r="C42" s="13"/>
      <c r="D42" s="232"/>
      <c r="E42" s="92"/>
      <c r="F42" s="180">
        <f t="shared" si="0"/>
        <v>0</v>
      </c>
    </row>
    <row r="43" spans="1:6">
      <c r="A43" s="32" t="s">
        <v>703</v>
      </c>
      <c r="B43" s="35" t="s">
        <v>1455</v>
      </c>
      <c r="C43" s="13" t="s">
        <v>37</v>
      </c>
      <c r="D43" s="232">
        <v>42</v>
      </c>
      <c r="E43" s="92"/>
      <c r="F43" s="180">
        <f t="shared" si="0"/>
        <v>0</v>
      </c>
    </row>
    <row r="44" spans="1:6">
      <c r="A44" s="32"/>
      <c r="B44" s="35"/>
      <c r="C44" s="13"/>
      <c r="D44" s="232"/>
      <c r="E44" s="92"/>
      <c r="F44" s="180">
        <f t="shared" si="0"/>
        <v>0</v>
      </c>
    </row>
    <row r="45" spans="1:6">
      <c r="A45" s="48" t="s">
        <v>704</v>
      </c>
      <c r="B45" s="45" t="s">
        <v>705</v>
      </c>
      <c r="C45" s="13"/>
      <c r="D45" s="232"/>
      <c r="E45" s="92"/>
      <c r="F45" s="180">
        <f t="shared" si="0"/>
        <v>0</v>
      </c>
    </row>
    <row r="46" spans="1:6">
      <c r="A46" s="32"/>
      <c r="B46" s="35"/>
      <c r="C46" s="13"/>
      <c r="D46" s="232"/>
      <c r="E46" s="92"/>
      <c r="F46" s="180">
        <f t="shared" si="0"/>
        <v>0</v>
      </c>
    </row>
    <row r="47" spans="1:6">
      <c r="A47" s="32" t="s">
        <v>706</v>
      </c>
      <c r="B47" s="35" t="s">
        <v>707</v>
      </c>
      <c r="C47" s="13" t="s">
        <v>16</v>
      </c>
      <c r="D47" s="232">
        <v>20</v>
      </c>
      <c r="E47" s="92"/>
      <c r="F47" s="180">
        <f t="shared" si="0"/>
        <v>0</v>
      </c>
    </row>
    <row r="48" spans="1:6">
      <c r="A48" s="32"/>
      <c r="B48" s="35"/>
      <c r="C48" s="13"/>
      <c r="D48" s="232"/>
      <c r="E48" s="92"/>
      <c r="F48" s="180">
        <f t="shared" si="0"/>
        <v>0</v>
      </c>
    </row>
    <row r="49" spans="1:6">
      <c r="A49" s="32" t="s">
        <v>708</v>
      </c>
      <c r="B49" s="35" t="s">
        <v>709</v>
      </c>
      <c r="C49" s="13" t="s">
        <v>16</v>
      </c>
      <c r="D49" s="232"/>
      <c r="E49" s="92"/>
      <c r="F49" s="180" t="s">
        <v>26</v>
      </c>
    </row>
    <row r="50" spans="1:6">
      <c r="A50" s="32"/>
      <c r="B50" s="35"/>
      <c r="C50" s="13"/>
      <c r="D50" s="232"/>
      <c r="E50" s="92"/>
      <c r="F50" s="180">
        <f t="shared" si="0"/>
        <v>0</v>
      </c>
    </row>
    <row r="51" spans="1:6">
      <c r="A51" s="48" t="s">
        <v>710</v>
      </c>
      <c r="B51" s="45" t="s">
        <v>711</v>
      </c>
      <c r="C51" s="13"/>
      <c r="D51" s="232"/>
      <c r="E51" s="92"/>
      <c r="F51" s="180">
        <f t="shared" si="0"/>
        <v>0</v>
      </c>
    </row>
    <row r="52" spans="1:6">
      <c r="A52" s="32"/>
      <c r="B52" s="35"/>
      <c r="C52" s="13"/>
      <c r="D52" s="232"/>
      <c r="E52" s="92"/>
      <c r="F52" s="180">
        <f t="shared" si="0"/>
        <v>0</v>
      </c>
    </row>
    <row r="53" spans="1:6">
      <c r="A53" s="32" t="s">
        <v>712</v>
      </c>
      <c r="B53" s="35" t="s">
        <v>1456</v>
      </c>
      <c r="C53" s="13" t="s">
        <v>16</v>
      </c>
      <c r="D53" s="232">
        <v>2</v>
      </c>
      <c r="E53" s="92"/>
      <c r="F53" s="180">
        <f t="shared" si="0"/>
        <v>0</v>
      </c>
    </row>
    <row r="54" spans="1:6">
      <c r="A54" s="32"/>
      <c r="B54" s="35"/>
      <c r="C54" s="13"/>
      <c r="D54" s="232"/>
      <c r="E54" s="92"/>
      <c r="F54" s="180">
        <f t="shared" si="0"/>
        <v>0</v>
      </c>
    </row>
    <row r="55" spans="1:6">
      <c r="A55" s="32" t="s">
        <v>713</v>
      </c>
      <c r="B55" s="35" t="s">
        <v>714</v>
      </c>
      <c r="C55" s="13" t="s">
        <v>22</v>
      </c>
      <c r="D55" s="232">
        <v>11.2</v>
      </c>
      <c r="E55" s="92"/>
      <c r="F55" s="180">
        <f t="shared" si="0"/>
        <v>0</v>
      </c>
    </row>
    <row r="56" spans="1:6">
      <c r="A56" s="32"/>
      <c r="B56" s="35"/>
      <c r="C56" s="13"/>
      <c r="D56" s="232"/>
      <c r="E56" s="92"/>
      <c r="F56" s="180">
        <f t="shared" si="0"/>
        <v>0</v>
      </c>
    </row>
    <row r="57" spans="1:6">
      <c r="A57" s="32"/>
      <c r="B57" s="35"/>
      <c r="C57" s="13"/>
      <c r="D57" s="232"/>
      <c r="E57" s="92"/>
      <c r="F57" s="180">
        <f t="shared" si="0"/>
        <v>0</v>
      </c>
    </row>
    <row r="58" spans="1:6">
      <c r="A58" s="32"/>
      <c r="B58" s="20"/>
      <c r="C58" s="13"/>
      <c r="D58" s="232"/>
      <c r="E58" s="92"/>
      <c r="F58" s="180"/>
    </row>
    <row r="59" spans="1:6">
      <c r="A59" s="32"/>
      <c r="B59" s="20"/>
      <c r="C59" s="13"/>
      <c r="D59" s="232"/>
      <c r="E59" s="92"/>
      <c r="F59" s="180"/>
    </row>
    <row r="60" spans="1:6">
      <c r="A60" s="32"/>
      <c r="B60" s="20"/>
      <c r="C60" s="13"/>
      <c r="D60" s="232"/>
      <c r="E60" s="92"/>
      <c r="F60" s="180"/>
    </row>
    <row r="61" spans="1:6">
      <c r="A61" s="32"/>
      <c r="B61" s="20"/>
      <c r="C61" s="13"/>
      <c r="D61" s="232"/>
      <c r="E61" s="92"/>
      <c r="F61" s="180"/>
    </row>
    <row r="62" spans="1:6">
      <c r="A62" s="32"/>
      <c r="B62" s="20"/>
      <c r="C62" s="13"/>
      <c r="D62" s="232"/>
      <c r="E62" s="92"/>
      <c r="F62" s="180"/>
    </row>
    <row r="63" spans="1:6">
      <c r="A63" s="32"/>
      <c r="B63" s="20"/>
      <c r="C63" s="13"/>
      <c r="D63" s="232"/>
      <c r="E63" s="92"/>
      <c r="F63" s="180"/>
    </row>
    <row r="64" spans="1:6">
      <c r="A64" s="32"/>
      <c r="B64" s="20"/>
      <c r="C64" s="13"/>
      <c r="D64" s="232"/>
      <c r="E64" s="92"/>
      <c r="F64" s="180"/>
    </row>
    <row r="65" spans="1:6">
      <c r="A65" s="32"/>
      <c r="B65" s="20"/>
      <c r="C65" s="13"/>
      <c r="D65" s="232"/>
      <c r="E65" s="92"/>
      <c r="F65" s="180"/>
    </row>
    <row r="66" spans="1:6">
      <c r="A66" s="32"/>
      <c r="B66" s="20"/>
      <c r="C66" s="13"/>
      <c r="D66" s="232"/>
      <c r="E66" s="92"/>
      <c r="F66" s="105"/>
    </row>
    <row r="67" spans="1:6">
      <c r="A67" s="32"/>
      <c r="B67" s="20"/>
      <c r="C67" s="13"/>
      <c r="D67" s="232"/>
      <c r="E67" s="92"/>
      <c r="F67" s="105"/>
    </row>
    <row r="68" spans="1:6" ht="10.5" thickBot="1">
      <c r="A68" s="36"/>
      <c r="B68" s="4"/>
      <c r="C68" s="25"/>
      <c r="D68" s="233"/>
      <c r="E68" s="186"/>
      <c r="F68" s="100"/>
    </row>
    <row r="69" spans="1:6" ht="17.25" customHeight="1" thickBot="1">
      <c r="A69" s="79" t="s">
        <v>1672</v>
      </c>
      <c r="B69" s="37"/>
      <c r="C69" s="28"/>
      <c r="D69" s="234"/>
      <c r="E69" s="197"/>
      <c r="F69" s="99">
        <f>SUM(F5:F68)</f>
        <v>0</v>
      </c>
    </row>
    <row r="70" spans="1:6">
      <c r="A70" s="38"/>
      <c r="B70" s="35"/>
      <c r="C70" s="8"/>
      <c r="D70" s="230"/>
      <c r="E70" s="187"/>
      <c r="F70" s="185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FA9A4-5EF5-48E8-B85A-9F9113A36797}">
  <sheetPr>
    <pageSetUpPr fitToPage="1"/>
  </sheetPr>
  <dimension ref="A1:F66"/>
  <sheetViews>
    <sheetView showZeros="0" view="pageBreakPreview" topLeftCell="A34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10.26562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1447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154" t="s">
        <v>1222</v>
      </c>
      <c r="B6" s="155" t="s">
        <v>1223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26" si="0">D7*E7</f>
        <v>0</v>
      </c>
    </row>
    <row r="8" spans="1:6">
      <c r="A8" s="84" t="s">
        <v>1224</v>
      </c>
      <c r="B8" s="85" t="s">
        <v>1225</v>
      </c>
      <c r="C8" s="86"/>
      <c r="D8" s="226"/>
      <c r="E8" s="210"/>
      <c r="F8" s="210">
        <f t="shared" si="0"/>
        <v>0</v>
      </c>
    </row>
    <row r="9" spans="1:6">
      <c r="A9" s="84"/>
      <c r="B9" s="252"/>
      <c r="C9" s="86"/>
      <c r="D9" s="226"/>
      <c r="E9" s="210"/>
      <c r="F9" s="210"/>
    </row>
    <row r="10" spans="1:6" ht="11.65">
      <c r="A10" s="86" t="s">
        <v>1228</v>
      </c>
      <c r="B10" s="87" t="s">
        <v>1229</v>
      </c>
      <c r="C10" s="86" t="s">
        <v>910</v>
      </c>
      <c r="D10" s="226">
        <v>280</v>
      </c>
      <c r="E10" s="210"/>
      <c r="F10" s="210">
        <f t="shared" si="0"/>
        <v>0</v>
      </c>
    </row>
    <row r="11" spans="1:6">
      <c r="A11" s="86"/>
      <c r="B11" s="253"/>
      <c r="C11" s="86"/>
      <c r="D11" s="226"/>
      <c r="E11" s="210"/>
      <c r="F11" s="210">
        <f t="shared" si="0"/>
        <v>0</v>
      </c>
    </row>
    <row r="12" spans="1:6" ht="11.65">
      <c r="A12" s="86" t="s">
        <v>1230</v>
      </c>
      <c r="B12" s="87" t="s">
        <v>1489</v>
      </c>
      <c r="C12" s="86" t="s">
        <v>910</v>
      </c>
      <c r="D12" s="226">
        <v>265</v>
      </c>
      <c r="E12" s="210"/>
      <c r="F12" s="210">
        <f t="shared" si="0"/>
        <v>0</v>
      </c>
    </row>
    <row r="13" spans="1:6">
      <c r="A13" s="86"/>
      <c r="B13" s="87"/>
      <c r="C13" s="86"/>
      <c r="D13" s="226"/>
      <c r="E13" s="210"/>
      <c r="F13" s="210">
        <f t="shared" si="0"/>
        <v>0</v>
      </c>
    </row>
    <row r="14" spans="1:6" ht="11.65">
      <c r="A14" s="84" t="s">
        <v>1231</v>
      </c>
      <c r="B14" s="252" t="s">
        <v>1490</v>
      </c>
      <c r="C14" s="86" t="s">
        <v>1445</v>
      </c>
      <c r="D14" s="226">
        <v>38</v>
      </c>
      <c r="E14" s="210"/>
      <c r="F14" s="210">
        <f t="shared" si="0"/>
        <v>0</v>
      </c>
    </row>
    <row r="15" spans="1:6">
      <c r="A15" s="86"/>
      <c r="B15" s="87"/>
      <c r="C15" s="86"/>
      <c r="D15" s="226"/>
      <c r="E15" s="210"/>
      <c r="F15" s="210">
        <f t="shared" si="0"/>
        <v>0</v>
      </c>
    </row>
    <row r="16" spans="1:6">
      <c r="A16" s="84" t="s">
        <v>1232</v>
      </c>
      <c r="B16" s="85" t="s">
        <v>58</v>
      </c>
      <c r="C16" s="86"/>
      <c r="D16" s="226"/>
      <c r="E16" s="210"/>
      <c r="F16" s="210">
        <f t="shared" si="0"/>
        <v>0</v>
      </c>
    </row>
    <row r="17" spans="1:6">
      <c r="A17" s="84"/>
      <c r="B17" s="252"/>
      <c r="C17" s="86"/>
      <c r="D17" s="226"/>
      <c r="E17" s="210"/>
      <c r="F17" s="210"/>
    </row>
    <row r="18" spans="1:6">
      <c r="A18" s="86" t="s">
        <v>1233</v>
      </c>
      <c r="B18" s="87" t="s">
        <v>1207</v>
      </c>
      <c r="C18" s="86" t="s">
        <v>19</v>
      </c>
      <c r="D18" s="226">
        <v>1</v>
      </c>
      <c r="E18" s="409">
        <v>10000</v>
      </c>
      <c r="F18" s="210">
        <f t="shared" si="0"/>
        <v>10000</v>
      </c>
    </row>
    <row r="19" spans="1:6">
      <c r="A19" s="86"/>
      <c r="B19" s="253"/>
      <c r="C19" s="86"/>
      <c r="D19" s="226"/>
      <c r="E19" s="210"/>
      <c r="F19" s="210"/>
    </row>
    <row r="20" spans="1:6">
      <c r="A20" s="86" t="s">
        <v>1234</v>
      </c>
      <c r="B20" s="87" t="s">
        <v>1209</v>
      </c>
      <c r="C20" s="86" t="s">
        <v>8</v>
      </c>
      <c r="D20" s="223">
        <f>E18</f>
        <v>10000</v>
      </c>
      <c r="E20" s="302"/>
      <c r="F20" s="210">
        <f t="shared" si="0"/>
        <v>0</v>
      </c>
    </row>
    <row r="21" spans="1:6">
      <c r="A21" s="86"/>
      <c r="B21" s="87"/>
      <c r="C21" s="86"/>
      <c r="D21" s="226"/>
      <c r="E21" s="210"/>
      <c r="F21" s="210">
        <f t="shared" si="0"/>
        <v>0</v>
      </c>
    </row>
    <row r="22" spans="1:6">
      <c r="A22" s="156"/>
      <c r="B22" s="161"/>
      <c r="C22" s="156"/>
      <c r="D22" s="226"/>
      <c r="E22" s="210"/>
      <c r="F22" s="210">
        <f t="shared" si="0"/>
        <v>0</v>
      </c>
    </row>
    <row r="23" spans="1:6">
      <c r="A23" s="86"/>
      <c r="B23" s="87"/>
      <c r="C23" s="86"/>
      <c r="D23" s="226"/>
      <c r="E23" s="210"/>
      <c r="F23" s="210">
        <f t="shared" si="0"/>
        <v>0</v>
      </c>
    </row>
    <row r="24" spans="1:6">
      <c r="A24" s="86"/>
      <c r="B24" s="87"/>
      <c r="C24" s="156"/>
      <c r="D24" s="226"/>
      <c r="E24" s="210"/>
      <c r="F24" s="210">
        <f t="shared" si="0"/>
        <v>0</v>
      </c>
    </row>
    <row r="25" spans="1:6">
      <c r="A25" s="84"/>
      <c r="B25" s="170"/>
      <c r="C25" s="86"/>
      <c r="D25" s="226"/>
      <c r="E25" s="210"/>
      <c r="F25" s="210">
        <f t="shared" si="0"/>
        <v>0</v>
      </c>
    </row>
    <row r="26" spans="1:6">
      <c r="A26" s="86"/>
      <c r="B26" s="87"/>
      <c r="C26" s="86"/>
      <c r="D26" s="226"/>
      <c r="E26" s="210"/>
      <c r="F26" s="210">
        <f t="shared" si="0"/>
        <v>0</v>
      </c>
    </row>
    <row r="27" spans="1:6">
      <c r="A27" s="86"/>
      <c r="B27" s="87"/>
      <c r="C27" s="86"/>
      <c r="D27" s="226"/>
      <c r="E27" s="210"/>
      <c r="F27" s="210"/>
    </row>
    <row r="28" spans="1:6">
      <c r="A28" s="84"/>
      <c r="B28" s="85"/>
      <c r="C28" s="84"/>
      <c r="D28" s="226"/>
      <c r="E28" s="210"/>
      <c r="F28" s="210"/>
    </row>
    <row r="29" spans="1:6">
      <c r="A29" s="86"/>
      <c r="B29" s="87"/>
      <c r="C29" s="86"/>
      <c r="D29" s="226"/>
      <c r="E29" s="210"/>
      <c r="F29" s="210"/>
    </row>
    <row r="30" spans="1:6">
      <c r="A30" s="156"/>
      <c r="B30" s="161"/>
      <c r="C30" s="156"/>
      <c r="D30" s="226"/>
      <c r="E30" s="210"/>
      <c r="F30" s="210"/>
    </row>
    <row r="31" spans="1:6">
      <c r="A31" s="156"/>
      <c r="B31" s="161"/>
      <c r="C31" s="156"/>
      <c r="D31" s="226"/>
      <c r="E31" s="210"/>
      <c r="F31" s="210"/>
    </row>
    <row r="32" spans="1:6">
      <c r="A32" s="86"/>
      <c r="B32" s="87"/>
      <c r="C32" s="86"/>
      <c r="D32" s="226"/>
      <c r="E32" s="210"/>
      <c r="F32" s="210"/>
    </row>
    <row r="33" spans="1:6">
      <c r="A33" s="156"/>
      <c r="B33" s="161"/>
      <c r="C33" s="156"/>
      <c r="D33" s="226"/>
      <c r="E33" s="210"/>
      <c r="F33" s="210"/>
    </row>
    <row r="34" spans="1:6">
      <c r="A34" s="156"/>
      <c r="B34" s="161"/>
      <c r="C34" s="156"/>
      <c r="D34" s="226"/>
      <c r="E34" s="210"/>
      <c r="F34" s="210"/>
    </row>
    <row r="35" spans="1:6">
      <c r="A35" s="156"/>
      <c r="B35" s="161"/>
      <c r="C35" s="156"/>
      <c r="D35" s="226"/>
      <c r="E35" s="210"/>
      <c r="F35" s="210"/>
    </row>
    <row r="36" spans="1:6">
      <c r="A36" s="156"/>
      <c r="B36" s="161"/>
      <c r="C36" s="156"/>
      <c r="D36" s="226"/>
      <c r="E36" s="210"/>
      <c r="F36" s="210"/>
    </row>
    <row r="37" spans="1:6">
      <c r="A37" s="156"/>
      <c r="B37" s="161"/>
      <c r="C37" s="156"/>
      <c r="D37" s="226"/>
      <c r="E37" s="210"/>
      <c r="F37" s="210"/>
    </row>
    <row r="38" spans="1:6">
      <c r="A38" s="156"/>
      <c r="B38" s="161"/>
      <c r="C38" s="156"/>
      <c r="D38" s="226"/>
      <c r="E38" s="210"/>
      <c r="F38" s="210"/>
    </row>
    <row r="39" spans="1:6">
      <c r="A39" s="156"/>
      <c r="B39" s="161"/>
      <c r="C39" s="156"/>
      <c r="D39" s="226"/>
      <c r="E39" s="210"/>
      <c r="F39" s="210"/>
    </row>
    <row r="40" spans="1:6">
      <c r="A40" s="156"/>
      <c r="B40" s="161"/>
      <c r="C40" s="156"/>
      <c r="D40" s="226"/>
      <c r="E40" s="210"/>
      <c r="F40" s="210"/>
    </row>
    <row r="41" spans="1:6">
      <c r="A41" s="156"/>
      <c r="B41" s="161"/>
      <c r="C41" s="156"/>
      <c r="D41" s="226"/>
      <c r="E41" s="210"/>
      <c r="F41" s="210"/>
    </row>
    <row r="42" spans="1:6">
      <c r="A42" s="156"/>
      <c r="B42" s="161"/>
      <c r="C42" s="156"/>
      <c r="D42" s="226"/>
      <c r="E42" s="210"/>
      <c r="F42" s="210"/>
    </row>
    <row r="43" spans="1:6">
      <c r="A43" s="156"/>
      <c r="B43" s="161"/>
      <c r="C43" s="156"/>
      <c r="D43" s="226"/>
      <c r="E43" s="210"/>
      <c r="F43" s="210"/>
    </row>
    <row r="44" spans="1:6">
      <c r="A44" s="156"/>
      <c r="B44" s="161"/>
      <c r="C44" s="156"/>
      <c r="D44" s="226"/>
      <c r="E44" s="210"/>
      <c r="F44" s="210"/>
    </row>
    <row r="45" spans="1:6">
      <c r="A45" s="156"/>
      <c r="B45" s="161"/>
      <c r="C45" s="156"/>
      <c r="D45" s="226"/>
      <c r="E45" s="210"/>
      <c r="F45" s="210"/>
    </row>
    <row r="46" spans="1:6">
      <c r="A46" s="156"/>
      <c r="B46" s="161"/>
      <c r="C46" s="156"/>
      <c r="D46" s="226"/>
      <c r="E46" s="210"/>
      <c r="F46" s="210"/>
    </row>
    <row r="47" spans="1:6">
      <c r="A47" s="156"/>
      <c r="B47" s="161"/>
      <c r="C47" s="156"/>
      <c r="D47" s="226"/>
      <c r="E47" s="210"/>
      <c r="F47" s="210"/>
    </row>
    <row r="48" spans="1:6">
      <c r="A48" s="156"/>
      <c r="B48" s="161"/>
      <c r="C48" s="156"/>
      <c r="D48" s="226"/>
      <c r="E48" s="210"/>
      <c r="F48" s="210"/>
    </row>
    <row r="49" spans="1:6">
      <c r="A49" s="156"/>
      <c r="B49" s="161"/>
      <c r="C49" s="156"/>
      <c r="D49" s="226"/>
      <c r="E49" s="210"/>
      <c r="F49" s="210"/>
    </row>
    <row r="50" spans="1:6">
      <c r="A50" s="156"/>
      <c r="B50" s="161"/>
      <c r="C50" s="156"/>
      <c r="D50" s="226"/>
      <c r="E50" s="210"/>
      <c r="F50" s="210"/>
    </row>
    <row r="51" spans="1:6">
      <c r="A51" s="156"/>
      <c r="B51" s="161"/>
      <c r="C51" s="156"/>
      <c r="D51" s="226"/>
      <c r="E51" s="210"/>
      <c r="F51" s="210"/>
    </row>
    <row r="52" spans="1:6">
      <c r="A52" s="156"/>
      <c r="B52" s="161"/>
      <c r="C52" s="156"/>
      <c r="D52" s="226"/>
      <c r="E52" s="210"/>
      <c r="F52" s="210"/>
    </row>
    <row r="53" spans="1:6">
      <c r="A53" s="156"/>
      <c r="B53" s="161"/>
      <c r="C53" s="156"/>
      <c r="D53" s="226"/>
      <c r="E53" s="210"/>
      <c r="F53" s="210"/>
    </row>
    <row r="54" spans="1:6">
      <c r="A54" s="156"/>
      <c r="B54" s="161"/>
      <c r="C54" s="156"/>
      <c r="D54" s="226"/>
      <c r="E54" s="210"/>
      <c r="F54" s="210"/>
    </row>
    <row r="55" spans="1:6">
      <c r="A55" s="156"/>
      <c r="B55" s="161"/>
      <c r="C55" s="156"/>
      <c r="D55" s="226"/>
      <c r="E55" s="210"/>
      <c r="F55" s="210"/>
    </row>
    <row r="56" spans="1:6">
      <c r="A56" s="156"/>
      <c r="B56" s="161"/>
      <c r="C56" s="156"/>
      <c r="D56" s="226"/>
      <c r="E56" s="210"/>
      <c r="F56" s="210"/>
    </row>
    <row r="57" spans="1:6">
      <c r="A57" s="156"/>
      <c r="B57" s="161"/>
      <c r="C57" s="156"/>
      <c r="D57" s="226"/>
      <c r="E57" s="210"/>
      <c r="F57" s="210"/>
    </row>
    <row r="58" spans="1:6">
      <c r="A58" s="156"/>
      <c r="B58" s="161"/>
      <c r="C58" s="156"/>
      <c r="D58" s="226"/>
      <c r="E58" s="210"/>
      <c r="F58" s="210"/>
    </row>
    <row r="59" spans="1:6">
      <c r="A59" s="156"/>
      <c r="B59" s="161"/>
      <c r="C59" s="156"/>
      <c r="D59" s="226"/>
      <c r="E59" s="210"/>
      <c r="F59" s="210"/>
    </row>
    <row r="60" spans="1:6">
      <c r="A60" s="156"/>
      <c r="B60" s="161"/>
      <c r="C60" s="156"/>
      <c r="D60" s="226"/>
      <c r="E60" s="210"/>
      <c r="F60" s="210"/>
    </row>
    <row r="61" spans="1:6">
      <c r="A61" s="156"/>
      <c r="B61" s="161"/>
      <c r="C61" s="156"/>
      <c r="D61" s="226"/>
      <c r="E61" s="210"/>
      <c r="F61" s="210"/>
    </row>
    <row r="62" spans="1:6">
      <c r="A62" s="156"/>
      <c r="B62" s="161"/>
      <c r="C62" s="156"/>
      <c r="D62" s="226"/>
      <c r="E62" s="210"/>
      <c r="F62" s="210"/>
    </row>
    <row r="63" spans="1:6">
      <c r="A63" s="156"/>
      <c r="B63" s="161"/>
      <c r="C63" s="156"/>
      <c r="D63" s="226"/>
      <c r="E63" s="210"/>
      <c r="F63" s="210"/>
    </row>
    <row r="64" spans="1:6">
      <c r="A64" s="156"/>
      <c r="B64" s="161"/>
      <c r="C64" s="156"/>
      <c r="D64" s="226"/>
      <c r="E64" s="210"/>
      <c r="F64" s="210"/>
    </row>
    <row r="65" spans="1:6" ht="10.5" thickBot="1">
      <c r="A65" s="164"/>
      <c r="B65" s="165"/>
      <c r="C65" s="164"/>
      <c r="D65" s="228"/>
      <c r="E65" s="229"/>
      <c r="F65" s="229"/>
    </row>
    <row r="66" spans="1:6" ht="18.850000000000001" customHeight="1" thickBot="1">
      <c r="A66" s="79" t="s">
        <v>1672</v>
      </c>
      <c r="B66" s="54"/>
      <c r="C66" s="28"/>
      <c r="D66" s="234"/>
      <c r="E66" s="197"/>
      <c r="F66" s="99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5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872AE-9771-4947-BC82-E7E1D1ACFD1B}">
  <sheetPr>
    <pageSetUpPr fitToPage="1"/>
  </sheetPr>
  <dimension ref="A1:F88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9.0664062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1448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1235</v>
      </c>
      <c r="B6" s="247" t="s">
        <v>1236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57" si="0">D7*E7</f>
        <v>0</v>
      </c>
    </row>
    <row r="8" spans="1:6">
      <c r="A8" s="84" t="s">
        <v>1237</v>
      </c>
      <c r="B8" s="85" t="s">
        <v>1238</v>
      </c>
      <c r="C8" s="86"/>
      <c r="D8" s="226"/>
      <c r="E8" s="210"/>
      <c r="F8" s="210">
        <f t="shared" si="0"/>
        <v>0</v>
      </c>
    </row>
    <row r="9" spans="1:6">
      <c r="A9" s="84"/>
      <c r="B9" s="252"/>
      <c r="C9" s="86"/>
      <c r="D9" s="226"/>
      <c r="E9" s="210"/>
      <c r="F9" s="210"/>
    </row>
    <row r="10" spans="1:6">
      <c r="A10" s="86" t="s">
        <v>1239</v>
      </c>
      <c r="B10" s="87" t="s">
        <v>1240</v>
      </c>
      <c r="C10" s="86"/>
      <c r="D10" s="226"/>
      <c r="E10" s="210"/>
      <c r="F10" s="210">
        <f t="shared" si="0"/>
        <v>0</v>
      </c>
    </row>
    <row r="11" spans="1:6" ht="11.65">
      <c r="A11" s="86" t="s">
        <v>118</v>
      </c>
      <c r="B11" s="87" t="s">
        <v>337</v>
      </c>
      <c r="C11" s="86" t="s">
        <v>1445</v>
      </c>
      <c r="D11" s="226">
        <v>54</v>
      </c>
      <c r="E11" s="210"/>
      <c r="F11" s="210">
        <f t="shared" si="0"/>
        <v>0</v>
      </c>
    </row>
    <row r="12" spans="1:6">
      <c r="A12" s="86"/>
      <c r="B12" s="253"/>
      <c r="C12" s="86"/>
      <c r="D12" s="226"/>
      <c r="E12" s="210"/>
      <c r="F12" s="210"/>
    </row>
    <row r="13" spans="1:6" ht="11.65">
      <c r="A13" s="86" t="s">
        <v>119</v>
      </c>
      <c r="B13" s="87" t="s">
        <v>1241</v>
      </c>
      <c r="C13" s="86" t="s">
        <v>1445</v>
      </c>
      <c r="D13" s="226"/>
      <c r="E13" s="210"/>
      <c r="F13" s="210" t="s">
        <v>26</v>
      </c>
    </row>
    <row r="14" spans="1:6">
      <c r="A14" s="86"/>
      <c r="B14" s="87"/>
      <c r="C14" s="86"/>
      <c r="D14" s="226"/>
      <c r="E14" s="210"/>
      <c r="F14" s="210"/>
    </row>
    <row r="15" spans="1:6" ht="11.65">
      <c r="A15" s="86" t="s">
        <v>1242</v>
      </c>
      <c r="B15" s="87" t="s">
        <v>1243</v>
      </c>
      <c r="C15" s="86" t="s">
        <v>1445</v>
      </c>
      <c r="D15" s="226">
        <v>32</v>
      </c>
      <c r="E15" s="210"/>
      <c r="F15" s="210">
        <f t="shared" si="0"/>
        <v>0</v>
      </c>
    </row>
    <row r="16" spans="1:6">
      <c r="A16" s="86"/>
      <c r="B16" s="253"/>
      <c r="C16" s="86"/>
      <c r="D16" s="226"/>
      <c r="E16" s="210"/>
      <c r="F16" s="210">
        <f t="shared" si="0"/>
        <v>0</v>
      </c>
    </row>
    <row r="17" spans="1:6" ht="11.65">
      <c r="A17" s="86" t="s">
        <v>1244</v>
      </c>
      <c r="B17" s="87" t="s">
        <v>1245</v>
      </c>
      <c r="C17" s="86" t="s">
        <v>1445</v>
      </c>
      <c r="D17" s="226">
        <v>32</v>
      </c>
      <c r="E17" s="210"/>
      <c r="F17" s="210">
        <f t="shared" si="0"/>
        <v>0</v>
      </c>
    </row>
    <row r="18" spans="1:6">
      <c r="A18" s="86"/>
      <c r="B18" s="87"/>
      <c r="C18" s="86"/>
      <c r="D18" s="226"/>
      <c r="E18" s="210"/>
      <c r="F18" s="210">
        <f t="shared" si="0"/>
        <v>0</v>
      </c>
    </row>
    <row r="19" spans="1:6" ht="11.65">
      <c r="A19" s="84" t="s">
        <v>1246</v>
      </c>
      <c r="B19" s="252" t="s">
        <v>1247</v>
      </c>
      <c r="C19" s="86" t="s">
        <v>910</v>
      </c>
      <c r="D19" s="226">
        <v>440</v>
      </c>
      <c r="E19" s="210"/>
      <c r="F19" s="210">
        <f t="shared" si="0"/>
        <v>0</v>
      </c>
    </row>
    <row r="20" spans="1:6">
      <c r="A20" s="84"/>
      <c r="B20" s="85"/>
      <c r="C20" s="84"/>
      <c r="D20" s="226"/>
      <c r="E20" s="210"/>
      <c r="F20" s="210">
        <f t="shared" si="0"/>
        <v>0</v>
      </c>
    </row>
    <row r="21" spans="1:6">
      <c r="A21" s="84" t="s">
        <v>1248</v>
      </c>
      <c r="B21" s="85" t="s">
        <v>1249</v>
      </c>
      <c r="C21" s="86"/>
      <c r="D21" s="226"/>
      <c r="E21" s="210"/>
      <c r="F21" s="210">
        <f t="shared" si="0"/>
        <v>0</v>
      </c>
    </row>
    <row r="22" spans="1:6">
      <c r="A22" s="84"/>
      <c r="B22" s="252"/>
      <c r="C22" s="86"/>
      <c r="D22" s="226"/>
      <c r="E22" s="210"/>
      <c r="F22" s="210">
        <f t="shared" si="0"/>
        <v>0</v>
      </c>
    </row>
    <row r="23" spans="1:6" ht="20.25">
      <c r="A23" s="159" t="s">
        <v>1250</v>
      </c>
      <c r="B23" s="224" t="s">
        <v>1484</v>
      </c>
      <c r="C23" s="86"/>
      <c r="D23" s="226"/>
      <c r="E23" s="210"/>
      <c r="F23" s="210">
        <f t="shared" si="0"/>
        <v>0</v>
      </c>
    </row>
    <row r="24" spans="1:6">
      <c r="A24" s="86"/>
      <c r="B24" s="253"/>
      <c r="C24" s="86"/>
      <c r="D24" s="226"/>
      <c r="E24" s="210"/>
      <c r="F24" s="210">
        <f t="shared" si="0"/>
        <v>0</v>
      </c>
    </row>
    <row r="25" spans="1:6" ht="11.65">
      <c r="A25" s="86"/>
      <c r="B25" s="253" t="s">
        <v>1485</v>
      </c>
      <c r="C25" s="86" t="s">
        <v>1445</v>
      </c>
      <c r="D25" s="226">
        <v>75</v>
      </c>
      <c r="E25" s="210"/>
      <c r="F25" s="210">
        <f t="shared" si="0"/>
        <v>0</v>
      </c>
    </row>
    <row r="26" spans="1:6">
      <c r="A26" s="86"/>
      <c r="B26" s="253"/>
      <c r="C26" s="86"/>
      <c r="D26" s="226"/>
      <c r="E26" s="210"/>
      <c r="F26" s="210">
        <f t="shared" si="0"/>
        <v>0</v>
      </c>
    </row>
    <row r="27" spans="1:6" ht="20.25">
      <c r="A27" s="86" t="s">
        <v>1251</v>
      </c>
      <c r="B27" s="89" t="s">
        <v>1486</v>
      </c>
      <c r="C27" s="86"/>
      <c r="D27" s="226"/>
      <c r="E27" s="210"/>
      <c r="F27" s="210">
        <f t="shared" si="0"/>
        <v>0</v>
      </c>
    </row>
    <row r="28" spans="1:6">
      <c r="A28" s="86"/>
      <c r="B28" s="253"/>
      <c r="C28" s="86"/>
      <c r="D28" s="226"/>
      <c r="E28" s="210"/>
      <c r="F28" s="210">
        <f t="shared" si="0"/>
        <v>0</v>
      </c>
    </row>
    <row r="29" spans="1:6" ht="11.65">
      <c r="A29" s="86"/>
      <c r="B29" s="87" t="s">
        <v>1487</v>
      </c>
      <c r="C29" s="86" t="s">
        <v>1445</v>
      </c>
      <c r="D29" s="226">
        <v>50</v>
      </c>
      <c r="E29" s="210"/>
      <c r="F29" s="210">
        <f t="shared" si="0"/>
        <v>0</v>
      </c>
    </row>
    <row r="30" spans="1:6">
      <c r="A30" s="86"/>
      <c r="B30" s="87"/>
      <c r="C30" s="86"/>
      <c r="D30" s="226"/>
      <c r="E30" s="210"/>
      <c r="F30" s="210">
        <f t="shared" si="0"/>
        <v>0</v>
      </c>
    </row>
    <row r="31" spans="1:6" ht="11.65">
      <c r="A31" s="84" t="s">
        <v>1252</v>
      </c>
      <c r="B31" s="252" t="s">
        <v>1730</v>
      </c>
      <c r="C31" s="86" t="s">
        <v>910</v>
      </c>
      <c r="D31" s="226">
        <v>350</v>
      </c>
      <c r="E31" s="210"/>
      <c r="F31" s="210">
        <f t="shared" si="0"/>
        <v>0</v>
      </c>
    </row>
    <row r="32" spans="1:6">
      <c r="A32" s="84"/>
      <c r="B32" s="85"/>
      <c r="C32" s="86"/>
      <c r="D32" s="226"/>
      <c r="E32" s="210"/>
      <c r="F32" s="210">
        <f t="shared" si="0"/>
        <v>0</v>
      </c>
    </row>
    <row r="33" spans="1:6">
      <c r="A33" s="86"/>
      <c r="B33" s="87"/>
      <c r="C33" s="86"/>
      <c r="D33" s="226"/>
      <c r="E33" s="210"/>
      <c r="F33" s="210">
        <f t="shared" si="0"/>
        <v>0</v>
      </c>
    </row>
    <row r="34" spans="1:6">
      <c r="A34" s="86"/>
      <c r="B34" s="87"/>
      <c r="C34" s="86"/>
      <c r="D34" s="226"/>
      <c r="E34" s="210"/>
      <c r="F34" s="210">
        <f t="shared" si="0"/>
        <v>0</v>
      </c>
    </row>
    <row r="35" spans="1:6">
      <c r="A35" s="86"/>
      <c r="B35" s="87"/>
      <c r="C35" s="86"/>
      <c r="D35" s="226"/>
      <c r="E35" s="210"/>
      <c r="F35" s="210">
        <f t="shared" si="0"/>
        <v>0</v>
      </c>
    </row>
    <row r="36" spans="1:6">
      <c r="A36" s="84"/>
      <c r="B36" s="170"/>
      <c r="C36" s="84"/>
      <c r="D36" s="226"/>
      <c r="E36" s="210"/>
      <c r="F36" s="210">
        <f t="shared" si="0"/>
        <v>0</v>
      </c>
    </row>
    <row r="37" spans="1:6">
      <c r="A37" s="158"/>
      <c r="B37" s="89"/>
      <c r="C37" s="158"/>
      <c r="D37" s="226"/>
      <c r="E37" s="210"/>
      <c r="F37" s="210">
        <f t="shared" si="0"/>
        <v>0</v>
      </c>
    </row>
    <row r="38" spans="1:6">
      <c r="A38" s="84"/>
      <c r="B38" s="85"/>
      <c r="C38" s="84"/>
      <c r="D38" s="226"/>
      <c r="E38" s="210"/>
      <c r="F38" s="210">
        <f t="shared" si="0"/>
        <v>0</v>
      </c>
    </row>
    <row r="39" spans="1:6">
      <c r="A39" s="84"/>
      <c r="B39" s="85"/>
      <c r="C39" s="86"/>
      <c r="D39" s="226"/>
      <c r="E39" s="210"/>
      <c r="F39" s="210">
        <f t="shared" si="0"/>
        <v>0</v>
      </c>
    </row>
    <row r="40" spans="1:6">
      <c r="A40" s="86"/>
      <c r="B40" s="87"/>
      <c r="C40" s="86"/>
      <c r="D40" s="226"/>
      <c r="E40" s="210"/>
      <c r="F40" s="210">
        <f t="shared" si="0"/>
        <v>0</v>
      </c>
    </row>
    <row r="41" spans="1:6">
      <c r="A41" s="86"/>
      <c r="B41" s="87"/>
      <c r="C41" s="86"/>
      <c r="D41" s="226"/>
      <c r="E41" s="210"/>
      <c r="F41" s="210">
        <f t="shared" si="0"/>
        <v>0</v>
      </c>
    </row>
    <row r="42" spans="1:6">
      <c r="A42" s="86"/>
      <c r="B42" s="87"/>
      <c r="C42" s="86"/>
      <c r="D42" s="226"/>
      <c r="E42" s="210"/>
      <c r="F42" s="210">
        <f t="shared" si="0"/>
        <v>0</v>
      </c>
    </row>
    <row r="43" spans="1:6">
      <c r="A43" s="86"/>
      <c r="B43" s="87"/>
      <c r="C43" s="86"/>
      <c r="D43" s="226"/>
      <c r="E43" s="210"/>
      <c r="F43" s="210">
        <f t="shared" si="0"/>
        <v>0</v>
      </c>
    </row>
    <row r="44" spans="1:6">
      <c r="A44" s="84"/>
      <c r="B44" s="250"/>
      <c r="C44" s="84"/>
      <c r="D44" s="226"/>
      <c r="E44" s="210"/>
      <c r="F44" s="210">
        <f t="shared" si="0"/>
        <v>0</v>
      </c>
    </row>
    <row r="45" spans="1:6">
      <c r="A45" s="84"/>
      <c r="B45" s="250"/>
      <c r="C45" s="86"/>
      <c r="D45" s="226"/>
      <c r="E45" s="210"/>
      <c r="F45" s="210">
        <f t="shared" si="0"/>
        <v>0</v>
      </c>
    </row>
    <row r="46" spans="1:6">
      <c r="A46" s="86"/>
      <c r="B46" s="87"/>
      <c r="C46" s="86"/>
      <c r="D46" s="226"/>
      <c r="E46" s="210"/>
      <c r="F46" s="210">
        <f t="shared" si="0"/>
        <v>0</v>
      </c>
    </row>
    <row r="47" spans="1:6">
      <c r="A47" s="84"/>
      <c r="B47" s="85"/>
      <c r="C47" s="86"/>
      <c r="D47" s="226"/>
      <c r="E47" s="210"/>
      <c r="F47" s="210">
        <f t="shared" si="0"/>
        <v>0</v>
      </c>
    </row>
    <row r="48" spans="1:6">
      <c r="A48" s="84"/>
      <c r="B48" s="85"/>
      <c r="C48" s="84"/>
      <c r="D48" s="226"/>
      <c r="E48" s="210"/>
      <c r="F48" s="210">
        <f t="shared" si="0"/>
        <v>0</v>
      </c>
    </row>
    <row r="49" spans="1:6">
      <c r="A49" s="84"/>
      <c r="B49" s="85"/>
      <c r="C49" s="86"/>
      <c r="D49" s="226"/>
      <c r="E49" s="210"/>
      <c r="F49" s="210">
        <f t="shared" si="0"/>
        <v>0</v>
      </c>
    </row>
    <row r="50" spans="1:6">
      <c r="A50" s="86"/>
      <c r="B50" s="87"/>
      <c r="C50" s="86"/>
      <c r="D50" s="226"/>
      <c r="E50" s="210"/>
      <c r="F50" s="210">
        <f t="shared" si="0"/>
        <v>0</v>
      </c>
    </row>
    <row r="51" spans="1:6">
      <c r="A51" s="86"/>
      <c r="B51" s="87"/>
      <c r="C51" s="86"/>
      <c r="D51" s="226"/>
      <c r="E51" s="210"/>
      <c r="F51" s="210">
        <f t="shared" si="0"/>
        <v>0</v>
      </c>
    </row>
    <row r="52" spans="1:6">
      <c r="A52" s="86"/>
      <c r="B52" s="87"/>
      <c r="C52" s="86"/>
      <c r="D52" s="226"/>
      <c r="E52" s="210"/>
      <c r="F52" s="210">
        <f t="shared" si="0"/>
        <v>0</v>
      </c>
    </row>
    <row r="53" spans="1:6">
      <c r="A53" s="156"/>
      <c r="B53" s="161"/>
      <c r="C53" s="156"/>
      <c r="D53" s="226"/>
      <c r="E53" s="210"/>
      <c r="F53" s="210">
        <f t="shared" si="0"/>
        <v>0</v>
      </c>
    </row>
    <row r="54" spans="1:6">
      <c r="A54" s="86"/>
      <c r="B54" s="87"/>
      <c r="C54" s="86"/>
      <c r="D54" s="226"/>
      <c r="E54" s="210"/>
      <c r="F54" s="210">
        <f t="shared" si="0"/>
        <v>0</v>
      </c>
    </row>
    <row r="55" spans="1:6">
      <c r="A55" s="86"/>
      <c r="B55" s="87"/>
      <c r="C55" s="156"/>
      <c r="D55" s="226"/>
      <c r="E55" s="210"/>
      <c r="F55" s="210">
        <f t="shared" si="0"/>
        <v>0</v>
      </c>
    </row>
    <row r="56" spans="1:6">
      <c r="A56" s="84"/>
      <c r="B56" s="170"/>
      <c r="C56" s="86"/>
      <c r="D56" s="226"/>
      <c r="E56" s="210"/>
      <c r="F56" s="210">
        <f t="shared" si="0"/>
        <v>0</v>
      </c>
    </row>
    <row r="57" spans="1:6">
      <c r="A57" s="86"/>
      <c r="B57" s="87"/>
      <c r="C57" s="86"/>
      <c r="D57" s="226"/>
      <c r="E57" s="210"/>
      <c r="F57" s="210">
        <f t="shared" si="0"/>
        <v>0</v>
      </c>
    </row>
    <row r="58" spans="1:6">
      <c r="A58" s="86"/>
      <c r="B58" s="87"/>
      <c r="C58" s="86"/>
      <c r="D58" s="226"/>
      <c r="E58" s="210"/>
      <c r="F58" s="210"/>
    </row>
    <row r="59" spans="1:6">
      <c r="A59" s="84"/>
      <c r="B59" s="85"/>
      <c r="C59" s="84"/>
      <c r="D59" s="226"/>
      <c r="E59" s="210"/>
      <c r="F59" s="210"/>
    </row>
    <row r="60" spans="1:6">
      <c r="A60" s="86"/>
      <c r="B60" s="87"/>
      <c r="C60" s="86"/>
      <c r="D60" s="226"/>
      <c r="E60" s="210"/>
      <c r="F60" s="210"/>
    </row>
    <row r="61" spans="1:6">
      <c r="A61" s="156"/>
      <c r="B61" s="161"/>
      <c r="C61" s="156"/>
      <c r="D61" s="226"/>
      <c r="E61" s="210"/>
      <c r="F61" s="210"/>
    </row>
    <row r="62" spans="1:6">
      <c r="A62" s="156"/>
      <c r="B62" s="161"/>
      <c r="C62" s="156"/>
      <c r="D62" s="226"/>
      <c r="E62" s="210"/>
      <c r="F62" s="210"/>
    </row>
    <row r="63" spans="1:6">
      <c r="A63" s="86"/>
      <c r="B63" s="87"/>
      <c r="C63" s="86"/>
      <c r="D63" s="226"/>
      <c r="E63" s="210"/>
      <c r="F63" s="210"/>
    </row>
    <row r="64" spans="1:6">
      <c r="A64" s="84"/>
      <c r="B64" s="85"/>
      <c r="C64" s="84"/>
      <c r="D64" s="226"/>
      <c r="E64" s="210"/>
      <c r="F64" s="210"/>
    </row>
    <row r="65" spans="1:6">
      <c r="A65" s="156"/>
      <c r="B65" s="161"/>
      <c r="C65" s="156"/>
      <c r="D65" s="226"/>
      <c r="E65" s="210"/>
      <c r="F65" s="210"/>
    </row>
    <row r="66" spans="1:6">
      <c r="A66" s="156"/>
      <c r="B66" s="161"/>
      <c r="C66" s="156"/>
      <c r="D66" s="226"/>
      <c r="E66" s="210"/>
      <c r="F66" s="210"/>
    </row>
    <row r="67" spans="1:6">
      <c r="A67" s="86"/>
      <c r="B67" s="87"/>
      <c r="C67" s="86"/>
      <c r="D67" s="226"/>
      <c r="E67" s="210"/>
      <c r="F67" s="210"/>
    </row>
    <row r="68" spans="1:6">
      <c r="A68" s="156"/>
      <c r="B68" s="161"/>
      <c r="C68" s="156"/>
      <c r="D68" s="226"/>
      <c r="E68" s="210"/>
      <c r="F68" s="210"/>
    </row>
    <row r="69" spans="1:6">
      <c r="A69" s="84"/>
      <c r="B69" s="85"/>
      <c r="C69" s="86"/>
      <c r="D69" s="226"/>
      <c r="E69" s="210"/>
      <c r="F69" s="210"/>
    </row>
    <row r="70" spans="1:6">
      <c r="A70" s="86"/>
      <c r="B70" s="87"/>
      <c r="C70" s="86"/>
      <c r="D70" s="226"/>
      <c r="E70" s="210"/>
      <c r="F70" s="210"/>
    </row>
    <row r="71" spans="1:6">
      <c r="A71" s="86"/>
      <c r="B71" s="87"/>
      <c r="C71" s="86"/>
      <c r="D71" s="226"/>
      <c r="E71" s="210"/>
      <c r="F71" s="210"/>
    </row>
    <row r="72" spans="1:6">
      <c r="A72" s="84"/>
      <c r="B72" s="85"/>
      <c r="C72" s="86"/>
      <c r="D72" s="226"/>
      <c r="E72" s="210"/>
      <c r="F72" s="210"/>
    </row>
    <row r="73" spans="1:6">
      <c r="A73" s="86"/>
      <c r="B73" s="87"/>
      <c r="C73" s="86"/>
      <c r="D73" s="226"/>
      <c r="E73" s="210"/>
      <c r="F73" s="210"/>
    </row>
    <row r="74" spans="1:6">
      <c r="A74" s="156"/>
      <c r="B74" s="161"/>
      <c r="C74" s="84"/>
      <c r="D74" s="226"/>
      <c r="E74" s="210"/>
      <c r="F74" s="210"/>
    </row>
    <row r="75" spans="1:6">
      <c r="A75" s="86"/>
      <c r="B75" s="87"/>
      <c r="C75" s="86"/>
      <c r="D75" s="226"/>
      <c r="E75" s="210"/>
      <c r="F75" s="210"/>
    </row>
    <row r="76" spans="1:6">
      <c r="A76" s="84"/>
      <c r="B76" s="85"/>
      <c r="C76" s="84"/>
      <c r="D76" s="226"/>
      <c r="E76" s="210"/>
      <c r="F76" s="210"/>
    </row>
    <row r="77" spans="1:6">
      <c r="A77" s="86"/>
      <c r="B77" s="87"/>
      <c r="C77" s="86"/>
      <c r="D77" s="226"/>
      <c r="E77" s="210"/>
      <c r="F77" s="210"/>
    </row>
    <row r="78" spans="1:6">
      <c r="A78" s="156"/>
      <c r="B78" s="161"/>
      <c r="C78" s="156"/>
      <c r="D78" s="226"/>
      <c r="E78" s="210"/>
      <c r="F78" s="210"/>
    </row>
    <row r="79" spans="1:6">
      <c r="A79" s="86"/>
      <c r="B79" s="87"/>
      <c r="C79" s="86"/>
      <c r="D79" s="226"/>
      <c r="E79" s="210"/>
      <c r="F79" s="210"/>
    </row>
    <row r="80" spans="1:6">
      <c r="A80" s="156"/>
      <c r="B80" s="161"/>
      <c r="C80" s="156"/>
      <c r="D80" s="226"/>
      <c r="E80" s="210"/>
      <c r="F80" s="210"/>
    </row>
    <row r="81" spans="1:6">
      <c r="A81" s="86"/>
      <c r="B81" s="87"/>
      <c r="C81" s="86"/>
      <c r="D81" s="226"/>
      <c r="E81" s="210"/>
      <c r="F81" s="210"/>
    </row>
    <row r="82" spans="1:6">
      <c r="A82" s="156"/>
      <c r="B82" s="161"/>
      <c r="C82" s="156"/>
      <c r="D82" s="226"/>
      <c r="E82" s="210"/>
      <c r="F82" s="210"/>
    </row>
    <row r="83" spans="1:6">
      <c r="A83" s="86"/>
      <c r="B83" s="87"/>
      <c r="C83" s="86"/>
      <c r="D83" s="226"/>
      <c r="E83" s="210"/>
      <c r="F83" s="210"/>
    </row>
    <row r="84" spans="1:6">
      <c r="A84" s="158"/>
      <c r="B84" s="89"/>
      <c r="C84" s="84"/>
      <c r="D84" s="226"/>
      <c r="E84" s="210"/>
      <c r="F84" s="210"/>
    </row>
    <row r="85" spans="1:6">
      <c r="A85" s="84"/>
      <c r="B85" s="85"/>
      <c r="C85" s="86"/>
      <c r="D85" s="226"/>
      <c r="E85" s="210"/>
      <c r="F85" s="210"/>
    </row>
    <row r="86" spans="1:6">
      <c r="A86" s="84"/>
      <c r="B86" s="85"/>
      <c r="C86" s="86"/>
      <c r="D86" s="226"/>
      <c r="E86" s="210"/>
      <c r="F86" s="210"/>
    </row>
    <row r="87" spans="1:6" ht="10.5" thickBot="1">
      <c r="A87" s="164"/>
      <c r="B87" s="165"/>
      <c r="C87" s="164"/>
      <c r="D87" s="228"/>
      <c r="E87" s="229"/>
      <c r="F87" s="229"/>
    </row>
    <row r="88" spans="1:6" ht="18.850000000000001" customHeight="1" thickBot="1">
      <c r="A88" s="79" t="s">
        <v>1672</v>
      </c>
      <c r="B88" s="54"/>
      <c r="C88" s="28"/>
      <c r="D88" s="234"/>
      <c r="E88" s="197"/>
      <c r="F88" s="99">
        <f>SUM(F5:F87)</f>
        <v>0</v>
      </c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6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8F0C7-39CF-409C-8DCC-095116BE13C4}">
  <sheetPr>
    <pageSetUpPr fitToPage="1"/>
  </sheetPr>
  <dimension ref="A1:F63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10.398437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1449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1253</v>
      </c>
      <c r="B6" s="247" t="s">
        <v>1254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32" si="0">D7*E7</f>
        <v>0</v>
      </c>
    </row>
    <row r="8" spans="1:6">
      <c r="A8" s="84" t="s">
        <v>1255</v>
      </c>
      <c r="B8" s="85" t="s">
        <v>1256</v>
      </c>
      <c r="C8" s="86"/>
      <c r="D8" s="226"/>
      <c r="E8" s="210"/>
      <c r="F8" s="210">
        <f t="shared" si="0"/>
        <v>0</v>
      </c>
    </row>
    <row r="9" spans="1:6">
      <c r="A9" s="84"/>
      <c r="B9" s="252"/>
      <c r="C9" s="86"/>
      <c r="D9" s="226"/>
      <c r="E9" s="210"/>
      <c r="F9" s="210"/>
    </row>
    <row r="10" spans="1:6">
      <c r="A10" s="86" t="s">
        <v>1257</v>
      </c>
      <c r="B10" s="87" t="s">
        <v>1258</v>
      </c>
      <c r="C10" s="86"/>
      <c r="D10" s="226"/>
      <c r="E10" s="210"/>
      <c r="F10" s="210">
        <f t="shared" si="0"/>
        <v>0</v>
      </c>
    </row>
    <row r="11" spans="1:6">
      <c r="A11" s="86" t="s">
        <v>118</v>
      </c>
      <c r="B11" s="87" t="s">
        <v>1259</v>
      </c>
      <c r="C11" s="86" t="s">
        <v>12</v>
      </c>
      <c r="D11" s="226">
        <v>510</v>
      </c>
      <c r="E11" s="210"/>
      <c r="F11" s="210">
        <f t="shared" si="0"/>
        <v>0</v>
      </c>
    </row>
    <row r="12" spans="1:6">
      <c r="A12" s="86"/>
      <c r="B12" s="87"/>
      <c r="C12" s="86"/>
      <c r="D12" s="226"/>
      <c r="E12" s="210"/>
      <c r="F12" s="210">
        <f t="shared" si="0"/>
        <v>0</v>
      </c>
    </row>
    <row r="13" spans="1:6" ht="24.4" customHeight="1">
      <c r="A13" s="159" t="s">
        <v>132</v>
      </c>
      <c r="B13" s="89" t="s">
        <v>1483</v>
      </c>
      <c r="C13" s="86" t="s">
        <v>12</v>
      </c>
      <c r="D13" s="225">
        <v>100</v>
      </c>
      <c r="E13" s="210"/>
      <c r="F13" s="210">
        <f t="shared" si="0"/>
        <v>0</v>
      </c>
    </row>
    <row r="14" spans="1:6">
      <c r="A14" s="86"/>
      <c r="B14" s="87"/>
      <c r="C14" s="86"/>
      <c r="D14" s="226"/>
      <c r="E14" s="210"/>
      <c r="F14" s="210">
        <f t="shared" si="0"/>
        <v>0</v>
      </c>
    </row>
    <row r="15" spans="1:6">
      <c r="A15" s="84" t="s">
        <v>1267</v>
      </c>
      <c r="B15" s="85" t="s">
        <v>44</v>
      </c>
      <c r="C15" s="86"/>
      <c r="D15" s="226"/>
      <c r="E15" s="210"/>
      <c r="F15" s="210">
        <f t="shared" si="0"/>
        <v>0</v>
      </c>
    </row>
    <row r="16" spans="1:6">
      <c r="A16" s="86"/>
      <c r="B16" s="87"/>
      <c r="C16" s="86"/>
      <c r="D16" s="226"/>
      <c r="E16" s="210"/>
      <c r="F16" s="210">
        <f t="shared" si="0"/>
        <v>0</v>
      </c>
    </row>
    <row r="17" spans="1:6">
      <c r="A17" s="86" t="s">
        <v>1727</v>
      </c>
      <c r="B17" s="253" t="s">
        <v>1728</v>
      </c>
      <c r="C17" s="86" t="s">
        <v>16</v>
      </c>
      <c r="D17" s="226"/>
      <c r="E17" s="210"/>
      <c r="F17" s="210" t="s">
        <v>26</v>
      </c>
    </row>
    <row r="18" spans="1:6">
      <c r="A18" s="86"/>
      <c r="B18" s="253"/>
      <c r="C18" s="86"/>
      <c r="D18" s="226"/>
      <c r="E18" s="210"/>
      <c r="F18" s="210"/>
    </row>
    <row r="19" spans="1:6">
      <c r="A19" s="86" t="s">
        <v>1268</v>
      </c>
      <c r="B19" s="87" t="s">
        <v>1269</v>
      </c>
      <c r="C19" s="86" t="s">
        <v>16</v>
      </c>
      <c r="D19" s="226">
        <v>160</v>
      </c>
      <c r="E19" s="210"/>
      <c r="F19" s="210">
        <f t="shared" si="0"/>
        <v>0</v>
      </c>
    </row>
    <row r="20" spans="1:6">
      <c r="A20" s="84"/>
      <c r="B20" s="85"/>
      <c r="C20" s="86"/>
      <c r="D20" s="226"/>
      <c r="E20" s="210"/>
      <c r="F20" s="210">
        <f t="shared" si="0"/>
        <v>0</v>
      </c>
    </row>
    <row r="21" spans="1:6">
      <c r="A21" s="86"/>
      <c r="B21" s="87"/>
      <c r="C21" s="86"/>
      <c r="D21" s="226"/>
      <c r="E21" s="210"/>
      <c r="F21" s="210">
        <f t="shared" si="0"/>
        <v>0</v>
      </c>
    </row>
    <row r="22" spans="1:6">
      <c r="A22" s="86"/>
      <c r="B22" s="253"/>
      <c r="C22" s="86"/>
      <c r="D22" s="226"/>
      <c r="E22" s="210"/>
      <c r="F22" s="210"/>
    </row>
    <row r="23" spans="1:6">
      <c r="A23" s="86"/>
      <c r="B23" s="253"/>
      <c r="C23" s="86"/>
      <c r="D23" s="226"/>
      <c r="E23" s="210"/>
      <c r="F23" s="210"/>
    </row>
    <row r="24" spans="1:6">
      <c r="A24" s="86"/>
      <c r="B24" s="253"/>
      <c r="C24" s="86"/>
      <c r="D24" s="226"/>
      <c r="E24" s="210"/>
      <c r="F24" s="210"/>
    </row>
    <row r="25" spans="1:6">
      <c r="A25" s="86"/>
      <c r="B25" s="253"/>
      <c r="C25" s="86"/>
      <c r="D25" s="226"/>
      <c r="E25" s="210"/>
      <c r="F25" s="210"/>
    </row>
    <row r="26" spans="1:6">
      <c r="A26" s="86"/>
      <c r="B26" s="87"/>
      <c r="C26" s="86"/>
      <c r="D26" s="226"/>
      <c r="E26" s="210"/>
      <c r="F26" s="210">
        <f t="shared" si="0"/>
        <v>0</v>
      </c>
    </row>
    <row r="27" spans="1:6">
      <c r="A27" s="86"/>
      <c r="B27" s="87"/>
      <c r="C27" s="86"/>
      <c r="D27" s="226"/>
      <c r="E27" s="210"/>
      <c r="F27" s="210">
        <f t="shared" si="0"/>
        <v>0</v>
      </c>
    </row>
    <row r="28" spans="1:6">
      <c r="A28" s="86"/>
      <c r="B28" s="87"/>
      <c r="C28" s="86"/>
      <c r="D28" s="226"/>
      <c r="E28" s="210"/>
      <c r="F28" s="210">
        <f t="shared" si="0"/>
        <v>0</v>
      </c>
    </row>
    <row r="29" spans="1:6">
      <c r="A29" s="156"/>
      <c r="B29" s="161"/>
      <c r="C29" s="156"/>
      <c r="D29" s="226"/>
      <c r="E29" s="210"/>
      <c r="F29" s="210">
        <f t="shared" si="0"/>
        <v>0</v>
      </c>
    </row>
    <row r="30" spans="1:6">
      <c r="A30" s="156"/>
      <c r="B30" s="161"/>
      <c r="C30" s="156"/>
      <c r="D30" s="226"/>
      <c r="E30" s="210"/>
      <c r="F30" s="210">
        <f t="shared" si="0"/>
        <v>0</v>
      </c>
    </row>
    <row r="31" spans="1:6">
      <c r="A31" s="156"/>
      <c r="B31" s="161"/>
      <c r="C31" s="156"/>
      <c r="D31" s="226"/>
      <c r="E31" s="210"/>
      <c r="F31" s="210">
        <f t="shared" si="0"/>
        <v>0</v>
      </c>
    </row>
    <row r="32" spans="1:6">
      <c r="A32" s="156"/>
      <c r="B32" s="161"/>
      <c r="C32" s="156"/>
      <c r="D32" s="226"/>
      <c r="E32" s="210"/>
      <c r="F32" s="210">
        <f t="shared" si="0"/>
        <v>0</v>
      </c>
    </row>
    <row r="33" spans="1:6">
      <c r="A33" s="156"/>
      <c r="B33" s="161"/>
      <c r="C33" s="156"/>
      <c r="D33" s="226"/>
      <c r="E33" s="210"/>
      <c r="F33" s="210">
        <f t="shared" ref="F33" si="1">D33*E33</f>
        <v>0</v>
      </c>
    </row>
    <row r="34" spans="1:6">
      <c r="A34" s="156"/>
      <c r="B34" s="161"/>
      <c r="C34" s="156"/>
      <c r="D34" s="226"/>
      <c r="E34" s="210"/>
      <c r="F34" s="210">
        <f t="shared" ref="F34:F60" si="2">D34*E34</f>
        <v>0</v>
      </c>
    </row>
    <row r="35" spans="1:6">
      <c r="A35" s="156"/>
      <c r="B35" s="161"/>
      <c r="C35" s="156"/>
      <c r="D35" s="226"/>
      <c r="E35" s="210"/>
      <c r="F35" s="210">
        <f t="shared" si="2"/>
        <v>0</v>
      </c>
    </row>
    <row r="36" spans="1:6">
      <c r="A36" s="156"/>
      <c r="B36" s="161"/>
      <c r="C36" s="156"/>
      <c r="D36" s="226"/>
      <c r="E36" s="210"/>
      <c r="F36" s="210">
        <f t="shared" si="2"/>
        <v>0</v>
      </c>
    </row>
    <row r="37" spans="1:6">
      <c r="A37" s="156"/>
      <c r="B37" s="161"/>
      <c r="C37" s="156"/>
      <c r="D37" s="226"/>
      <c r="E37" s="210"/>
      <c r="F37" s="210">
        <f t="shared" si="2"/>
        <v>0</v>
      </c>
    </row>
    <row r="38" spans="1:6">
      <c r="A38" s="156"/>
      <c r="B38" s="161"/>
      <c r="C38" s="156"/>
      <c r="D38" s="226"/>
      <c r="E38" s="210"/>
      <c r="F38" s="210">
        <f t="shared" si="2"/>
        <v>0</v>
      </c>
    </row>
    <row r="39" spans="1:6">
      <c r="A39" s="156"/>
      <c r="B39" s="161"/>
      <c r="C39" s="156"/>
      <c r="D39" s="226"/>
      <c r="E39" s="210"/>
      <c r="F39" s="210">
        <f t="shared" si="2"/>
        <v>0</v>
      </c>
    </row>
    <row r="40" spans="1:6">
      <c r="A40" s="156"/>
      <c r="B40" s="161"/>
      <c r="C40" s="156"/>
      <c r="D40" s="226"/>
      <c r="E40" s="210"/>
      <c r="F40" s="210">
        <f t="shared" si="2"/>
        <v>0</v>
      </c>
    </row>
    <row r="41" spans="1:6">
      <c r="A41" s="156"/>
      <c r="B41" s="161"/>
      <c r="C41" s="156"/>
      <c r="D41" s="226"/>
      <c r="E41" s="210"/>
      <c r="F41" s="210">
        <f t="shared" si="2"/>
        <v>0</v>
      </c>
    </row>
    <row r="42" spans="1:6">
      <c r="A42" s="156"/>
      <c r="B42" s="161"/>
      <c r="C42" s="156"/>
      <c r="D42" s="226"/>
      <c r="E42" s="210"/>
      <c r="F42" s="210">
        <f t="shared" si="2"/>
        <v>0</v>
      </c>
    </row>
    <row r="43" spans="1:6">
      <c r="A43" s="156"/>
      <c r="B43" s="161"/>
      <c r="C43" s="156"/>
      <c r="D43" s="226"/>
      <c r="E43" s="210"/>
      <c r="F43" s="210">
        <f t="shared" si="2"/>
        <v>0</v>
      </c>
    </row>
    <row r="44" spans="1:6">
      <c r="A44" s="156"/>
      <c r="B44" s="161"/>
      <c r="C44" s="156"/>
      <c r="D44" s="226"/>
      <c r="E44" s="210"/>
      <c r="F44" s="210">
        <f t="shared" si="2"/>
        <v>0</v>
      </c>
    </row>
    <row r="45" spans="1:6">
      <c r="A45" s="156"/>
      <c r="B45" s="161"/>
      <c r="C45" s="156"/>
      <c r="D45" s="226"/>
      <c r="E45" s="210"/>
      <c r="F45" s="210">
        <f t="shared" si="2"/>
        <v>0</v>
      </c>
    </row>
    <row r="46" spans="1:6">
      <c r="A46" s="156"/>
      <c r="B46" s="161"/>
      <c r="C46" s="156"/>
      <c r="D46" s="226"/>
      <c r="E46" s="210"/>
      <c r="F46" s="210">
        <f t="shared" si="2"/>
        <v>0</v>
      </c>
    </row>
    <row r="47" spans="1:6">
      <c r="A47" s="156"/>
      <c r="B47" s="161"/>
      <c r="C47" s="156"/>
      <c r="D47" s="226"/>
      <c r="E47" s="210"/>
      <c r="F47" s="210">
        <f t="shared" si="2"/>
        <v>0</v>
      </c>
    </row>
    <row r="48" spans="1:6">
      <c r="A48" s="156"/>
      <c r="B48" s="161"/>
      <c r="C48" s="156"/>
      <c r="D48" s="226"/>
      <c r="E48" s="210"/>
      <c r="F48" s="210">
        <f t="shared" si="2"/>
        <v>0</v>
      </c>
    </row>
    <row r="49" spans="1:6">
      <c r="A49" s="156"/>
      <c r="B49" s="161"/>
      <c r="C49" s="156"/>
      <c r="D49" s="226"/>
      <c r="E49" s="210"/>
      <c r="F49" s="210">
        <f t="shared" si="2"/>
        <v>0</v>
      </c>
    </row>
    <row r="50" spans="1:6">
      <c r="A50" s="156"/>
      <c r="B50" s="161"/>
      <c r="C50" s="156"/>
      <c r="D50" s="226"/>
      <c r="E50" s="210"/>
      <c r="F50" s="210">
        <f t="shared" si="2"/>
        <v>0</v>
      </c>
    </row>
    <row r="51" spans="1:6">
      <c r="A51" s="156"/>
      <c r="B51" s="161"/>
      <c r="C51" s="156"/>
      <c r="D51" s="226"/>
      <c r="E51" s="210"/>
      <c r="F51" s="210">
        <f t="shared" si="2"/>
        <v>0</v>
      </c>
    </row>
    <row r="52" spans="1:6">
      <c r="A52" s="156"/>
      <c r="B52" s="161"/>
      <c r="C52" s="156"/>
      <c r="D52" s="226"/>
      <c r="E52" s="210"/>
      <c r="F52" s="210">
        <f t="shared" si="2"/>
        <v>0</v>
      </c>
    </row>
    <row r="53" spans="1:6">
      <c r="A53" s="156"/>
      <c r="B53" s="161"/>
      <c r="C53" s="156"/>
      <c r="D53" s="226"/>
      <c r="E53" s="210"/>
      <c r="F53" s="210">
        <f t="shared" si="2"/>
        <v>0</v>
      </c>
    </row>
    <row r="54" spans="1:6">
      <c r="A54" s="156"/>
      <c r="B54" s="161"/>
      <c r="C54" s="156"/>
      <c r="D54" s="226"/>
      <c r="E54" s="210"/>
      <c r="F54" s="210">
        <f t="shared" si="2"/>
        <v>0</v>
      </c>
    </row>
    <row r="55" spans="1:6">
      <c r="A55" s="156"/>
      <c r="B55" s="161"/>
      <c r="C55" s="156"/>
      <c r="D55" s="226"/>
      <c r="E55" s="210"/>
      <c r="F55" s="210">
        <f t="shared" si="2"/>
        <v>0</v>
      </c>
    </row>
    <row r="56" spans="1:6">
      <c r="A56" s="156"/>
      <c r="B56" s="161"/>
      <c r="C56" s="156"/>
      <c r="D56" s="226"/>
      <c r="E56" s="210"/>
      <c r="F56" s="210">
        <f t="shared" si="2"/>
        <v>0</v>
      </c>
    </row>
    <row r="57" spans="1:6">
      <c r="A57" s="156"/>
      <c r="B57" s="161"/>
      <c r="C57" s="156"/>
      <c r="D57" s="226"/>
      <c r="E57" s="210"/>
      <c r="F57" s="210">
        <f t="shared" si="2"/>
        <v>0</v>
      </c>
    </row>
    <row r="58" spans="1:6">
      <c r="A58" s="156"/>
      <c r="B58" s="161"/>
      <c r="C58" s="156"/>
      <c r="D58" s="226"/>
      <c r="E58" s="210"/>
      <c r="F58" s="210">
        <f t="shared" si="2"/>
        <v>0</v>
      </c>
    </row>
    <row r="59" spans="1:6">
      <c r="A59" s="156"/>
      <c r="B59" s="161"/>
      <c r="C59" s="156"/>
      <c r="D59" s="226"/>
      <c r="E59" s="210"/>
      <c r="F59" s="210">
        <f t="shared" si="2"/>
        <v>0</v>
      </c>
    </row>
    <row r="60" spans="1:6">
      <c r="A60" s="156"/>
      <c r="B60" s="161"/>
      <c r="C60" s="156"/>
      <c r="D60" s="226"/>
      <c r="E60" s="210"/>
      <c r="F60" s="210">
        <f t="shared" si="2"/>
        <v>0</v>
      </c>
    </row>
    <row r="61" spans="1:6">
      <c r="A61" s="156"/>
      <c r="B61" s="161"/>
      <c r="C61" s="156"/>
      <c r="D61" s="226"/>
      <c r="E61" s="210"/>
      <c r="F61" s="210"/>
    </row>
    <row r="62" spans="1:6" ht="10.5" thickBot="1">
      <c r="A62" s="164"/>
      <c r="B62" s="165"/>
      <c r="C62" s="164"/>
      <c r="D62" s="228"/>
      <c r="E62" s="229"/>
      <c r="F62" s="229"/>
    </row>
    <row r="63" spans="1:6" ht="18.850000000000001" customHeight="1" thickBot="1">
      <c r="A63" s="79" t="s">
        <v>1672</v>
      </c>
      <c r="B63" s="54"/>
      <c r="C63" s="28"/>
      <c r="D63" s="234"/>
      <c r="E63" s="197"/>
      <c r="F63" s="99">
        <f>SUM(F6:F62)</f>
        <v>0</v>
      </c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5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B699A-9697-41AF-BDEB-1B7258CB25B6}">
  <sheetPr>
    <pageSetUpPr fitToPage="1"/>
  </sheetPr>
  <dimension ref="A1:F88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.796875" style="151" customWidth="1"/>
    <col min="2" max="2" width="69.86328125" style="140" customWidth="1"/>
    <col min="3" max="3" width="8.5312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1450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1270</v>
      </c>
      <c r="B6" s="247" t="s">
        <v>1271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49" si="0">D7*E7</f>
        <v>0</v>
      </c>
    </row>
    <row r="8" spans="1:6" ht="20.25">
      <c r="A8" s="84" t="s">
        <v>1272</v>
      </c>
      <c r="B8" s="88" t="s">
        <v>1273</v>
      </c>
      <c r="C8" s="86"/>
      <c r="D8" s="226"/>
      <c r="E8" s="210"/>
      <c r="F8" s="210">
        <f t="shared" si="0"/>
        <v>0</v>
      </c>
    </row>
    <row r="9" spans="1:6">
      <c r="A9" s="84"/>
      <c r="B9" s="88"/>
      <c r="C9" s="86"/>
      <c r="D9" s="226"/>
      <c r="E9" s="210"/>
      <c r="F9" s="210"/>
    </row>
    <row r="10" spans="1:6">
      <c r="A10" s="86" t="s">
        <v>1274</v>
      </c>
      <c r="B10" s="87" t="s">
        <v>1459</v>
      </c>
      <c r="C10" s="86" t="s">
        <v>22</v>
      </c>
      <c r="D10" s="226">
        <v>0.5</v>
      </c>
      <c r="E10" s="210"/>
      <c r="F10" s="210">
        <f t="shared" si="0"/>
        <v>0</v>
      </c>
    </row>
    <row r="11" spans="1:6">
      <c r="A11" s="86"/>
      <c r="B11" s="87"/>
      <c r="C11" s="86"/>
      <c r="D11" s="226"/>
      <c r="E11" s="210"/>
      <c r="F11" s="210">
        <f t="shared" si="0"/>
        <v>0</v>
      </c>
    </row>
    <row r="12" spans="1:6">
      <c r="A12" s="86" t="s">
        <v>1275</v>
      </c>
      <c r="B12" s="87" t="s">
        <v>1460</v>
      </c>
      <c r="C12" s="86" t="s">
        <v>16</v>
      </c>
      <c r="D12" s="226">
        <v>10</v>
      </c>
      <c r="E12" s="210"/>
      <c r="F12" s="210">
        <f t="shared" si="0"/>
        <v>0</v>
      </c>
    </row>
    <row r="13" spans="1:6">
      <c r="A13" s="86"/>
      <c r="B13" s="87"/>
      <c r="C13" s="86"/>
      <c r="D13" s="226"/>
      <c r="E13" s="210"/>
      <c r="F13" s="210">
        <f t="shared" si="0"/>
        <v>0</v>
      </c>
    </row>
    <row r="14" spans="1:6">
      <c r="A14" s="86" t="s">
        <v>1276</v>
      </c>
      <c r="B14" s="87" t="s">
        <v>1461</v>
      </c>
      <c r="C14" s="86" t="s">
        <v>16</v>
      </c>
      <c r="D14" s="226">
        <v>35</v>
      </c>
      <c r="E14" s="210"/>
      <c r="F14" s="210">
        <f t="shared" si="0"/>
        <v>0</v>
      </c>
    </row>
    <row r="15" spans="1:6">
      <c r="A15" s="86"/>
      <c r="B15" s="87"/>
      <c r="C15" s="86"/>
      <c r="D15" s="226"/>
      <c r="E15" s="210"/>
      <c r="F15" s="210">
        <f t="shared" si="0"/>
        <v>0</v>
      </c>
    </row>
    <row r="16" spans="1:6">
      <c r="A16" s="86" t="s">
        <v>1277</v>
      </c>
      <c r="B16" s="87" t="s">
        <v>1278</v>
      </c>
      <c r="C16" s="86"/>
      <c r="D16" s="226"/>
      <c r="E16" s="210"/>
      <c r="F16" s="210">
        <f t="shared" si="0"/>
        <v>0</v>
      </c>
    </row>
    <row r="17" spans="1:6">
      <c r="A17" s="86" t="s">
        <v>118</v>
      </c>
      <c r="B17" s="87" t="s">
        <v>1279</v>
      </c>
      <c r="C17" s="86"/>
      <c r="D17" s="226"/>
      <c r="E17" s="210"/>
      <c r="F17" s="210">
        <f t="shared" si="0"/>
        <v>0</v>
      </c>
    </row>
    <row r="18" spans="1:6">
      <c r="A18" s="86" t="s">
        <v>768</v>
      </c>
      <c r="B18" s="87" t="s">
        <v>1467</v>
      </c>
      <c r="C18" s="86" t="s">
        <v>16</v>
      </c>
      <c r="D18" s="226">
        <v>20</v>
      </c>
      <c r="E18" s="210"/>
      <c r="F18" s="210">
        <f t="shared" si="0"/>
        <v>0</v>
      </c>
    </row>
    <row r="19" spans="1:6">
      <c r="A19" s="86"/>
      <c r="B19" s="87"/>
      <c r="C19" s="86"/>
      <c r="D19" s="226"/>
      <c r="E19" s="210"/>
      <c r="F19" s="210">
        <f t="shared" si="0"/>
        <v>0</v>
      </c>
    </row>
    <row r="20" spans="1:6">
      <c r="A20" s="86" t="s">
        <v>119</v>
      </c>
      <c r="B20" s="87" t="s">
        <v>1280</v>
      </c>
      <c r="C20" s="86"/>
      <c r="D20" s="226"/>
      <c r="E20" s="210"/>
      <c r="F20" s="210">
        <f t="shared" si="0"/>
        <v>0</v>
      </c>
    </row>
    <row r="21" spans="1:6">
      <c r="A21" s="86" t="s">
        <v>768</v>
      </c>
      <c r="B21" s="87" t="s">
        <v>1468</v>
      </c>
      <c r="C21" s="86" t="s">
        <v>16</v>
      </c>
      <c r="D21" s="226">
        <v>10</v>
      </c>
      <c r="E21" s="210"/>
      <c r="F21" s="210">
        <f t="shared" si="0"/>
        <v>0</v>
      </c>
    </row>
    <row r="22" spans="1:6">
      <c r="A22" s="86"/>
      <c r="B22" s="87"/>
      <c r="C22" s="86"/>
      <c r="D22" s="226"/>
      <c r="E22" s="210"/>
      <c r="F22" s="210">
        <f t="shared" si="0"/>
        <v>0</v>
      </c>
    </row>
    <row r="23" spans="1:6">
      <c r="A23" s="86" t="s">
        <v>131</v>
      </c>
      <c r="B23" s="87" t="s">
        <v>1281</v>
      </c>
      <c r="C23" s="86"/>
      <c r="D23" s="226"/>
      <c r="E23" s="210"/>
      <c r="F23" s="210">
        <f t="shared" si="0"/>
        <v>0</v>
      </c>
    </row>
    <row r="24" spans="1:6">
      <c r="A24" s="86" t="s">
        <v>768</v>
      </c>
      <c r="B24" s="87" t="s">
        <v>1469</v>
      </c>
      <c r="C24" s="86" t="s">
        <v>16</v>
      </c>
      <c r="D24" s="226">
        <v>10</v>
      </c>
      <c r="E24" s="210"/>
      <c r="F24" s="210">
        <f t="shared" si="0"/>
        <v>0</v>
      </c>
    </row>
    <row r="25" spans="1:6">
      <c r="A25" s="86"/>
      <c r="B25" s="87"/>
      <c r="C25" s="86"/>
      <c r="D25" s="226"/>
      <c r="E25" s="210"/>
      <c r="F25" s="210">
        <f t="shared" si="0"/>
        <v>0</v>
      </c>
    </row>
    <row r="26" spans="1:6">
      <c r="A26" s="84" t="s">
        <v>1282</v>
      </c>
      <c r="B26" s="85" t="s">
        <v>1283</v>
      </c>
      <c r="C26" s="84"/>
      <c r="D26" s="226"/>
      <c r="E26" s="210"/>
      <c r="F26" s="210">
        <f t="shared" si="0"/>
        <v>0</v>
      </c>
    </row>
    <row r="27" spans="1:6">
      <c r="A27" s="84"/>
      <c r="B27" s="85"/>
      <c r="C27" s="84"/>
      <c r="D27" s="226"/>
      <c r="E27" s="210"/>
      <c r="F27" s="210">
        <f t="shared" si="0"/>
        <v>0</v>
      </c>
    </row>
    <row r="28" spans="1:6">
      <c r="A28" s="86" t="s">
        <v>1470</v>
      </c>
      <c r="B28" s="87" t="s">
        <v>1471</v>
      </c>
      <c r="C28" s="86"/>
      <c r="D28" s="226"/>
      <c r="E28" s="210"/>
      <c r="F28" s="210">
        <f t="shared" si="0"/>
        <v>0</v>
      </c>
    </row>
    <row r="29" spans="1:6">
      <c r="A29" s="86" t="s">
        <v>1472</v>
      </c>
      <c r="B29" s="87" t="s">
        <v>1473</v>
      </c>
      <c r="C29" s="86"/>
      <c r="D29" s="226"/>
      <c r="E29" s="210"/>
      <c r="F29" s="210">
        <f t="shared" si="0"/>
        <v>0</v>
      </c>
    </row>
    <row r="30" spans="1:6">
      <c r="A30" s="86"/>
      <c r="B30" s="87"/>
      <c r="C30" s="86"/>
      <c r="D30" s="226"/>
      <c r="E30" s="210"/>
      <c r="F30" s="210">
        <f t="shared" si="0"/>
        <v>0</v>
      </c>
    </row>
    <row r="31" spans="1:6">
      <c r="A31" s="86" t="s">
        <v>1474</v>
      </c>
      <c r="B31" s="87" t="s">
        <v>1475</v>
      </c>
      <c r="C31" s="86" t="s">
        <v>10</v>
      </c>
      <c r="D31" s="226">
        <v>10</v>
      </c>
      <c r="E31" s="210"/>
      <c r="F31" s="210">
        <f t="shared" si="0"/>
        <v>0</v>
      </c>
    </row>
    <row r="32" spans="1:6">
      <c r="A32" s="86"/>
      <c r="B32" s="87"/>
      <c r="C32" s="86"/>
      <c r="D32" s="226"/>
      <c r="E32" s="210"/>
      <c r="F32" s="210">
        <f t="shared" si="0"/>
        <v>0</v>
      </c>
    </row>
    <row r="33" spans="1:6">
      <c r="A33" s="158" t="s">
        <v>1476</v>
      </c>
      <c r="B33" s="89" t="s">
        <v>1477</v>
      </c>
      <c r="C33" s="158"/>
      <c r="D33" s="226"/>
      <c r="E33" s="210"/>
      <c r="F33" s="210">
        <f t="shared" si="0"/>
        <v>0</v>
      </c>
    </row>
    <row r="34" spans="1:6">
      <c r="A34" s="86" t="s">
        <v>1472</v>
      </c>
      <c r="B34" s="251" t="s">
        <v>1478</v>
      </c>
      <c r="C34" s="86"/>
      <c r="D34" s="226"/>
      <c r="E34" s="210"/>
      <c r="F34" s="210">
        <f t="shared" si="0"/>
        <v>0</v>
      </c>
    </row>
    <row r="35" spans="1:6">
      <c r="A35" s="158"/>
      <c r="B35" s="89"/>
      <c r="C35" s="158"/>
      <c r="D35" s="226"/>
      <c r="E35" s="210"/>
      <c r="F35" s="210">
        <f t="shared" si="0"/>
        <v>0</v>
      </c>
    </row>
    <row r="36" spans="1:6">
      <c r="A36" s="86" t="s">
        <v>1479</v>
      </c>
      <c r="B36" s="87" t="s">
        <v>1480</v>
      </c>
      <c r="C36" s="86" t="s">
        <v>10</v>
      </c>
      <c r="D36" s="226">
        <v>5</v>
      </c>
      <c r="E36" s="210"/>
      <c r="F36" s="210">
        <f t="shared" si="0"/>
        <v>0</v>
      </c>
    </row>
    <row r="37" spans="1:6">
      <c r="A37" s="86"/>
      <c r="B37" s="87"/>
      <c r="C37" s="86"/>
      <c r="D37" s="226"/>
      <c r="E37" s="210"/>
      <c r="F37" s="210">
        <f t="shared" si="0"/>
        <v>0</v>
      </c>
    </row>
    <row r="38" spans="1:6">
      <c r="A38" s="84" t="s">
        <v>1284</v>
      </c>
      <c r="B38" s="85" t="s">
        <v>1285</v>
      </c>
      <c r="C38" s="86"/>
      <c r="D38" s="226"/>
      <c r="E38" s="210"/>
      <c r="F38" s="210">
        <f t="shared" si="0"/>
        <v>0</v>
      </c>
    </row>
    <row r="39" spans="1:6">
      <c r="A39" s="84"/>
      <c r="B39" s="85"/>
      <c r="C39" s="86"/>
      <c r="D39" s="226"/>
      <c r="E39" s="210"/>
      <c r="F39" s="210">
        <f t="shared" si="0"/>
        <v>0</v>
      </c>
    </row>
    <row r="40" spans="1:6">
      <c r="A40" s="86" t="s">
        <v>1286</v>
      </c>
      <c r="B40" s="87" t="s">
        <v>1287</v>
      </c>
      <c r="C40" s="86"/>
      <c r="D40" s="226"/>
      <c r="E40" s="210"/>
      <c r="F40" s="210">
        <f t="shared" ref="F40" si="1">D40*E40</f>
        <v>0</v>
      </c>
    </row>
    <row r="41" spans="1:6">
      <c r="A41" s="86" t="s">
        <v>132</v>
      </c>
      <c r="B41" s="87" t="s">
        <v>1288</v>
      </c>
      <c r="C41" s="86" t="s">
        <v>22</v>
      </c>
      <c r="D41" s="226"/>
      <c r="E41" s="210"/>
      <c r="F41" s="210" t="s">
        <v>26</v>
      </c>
    </row>
    <row r="42" spans="1:6">
      <c r="A42" s="86"/>
      <c r="B42" s="170"/>
      <c r="C42" s="86"/>
      <c r="D42" s="226"/>
      <c r="E42" s="210"/>
      <c r="F42" s="210">
        <f t="shared" ref="F42" si="2">D42*E42</f>
        <v>0</v>
      </c>
    </row>
    <row r="43" spans="1:6">
      <c r="A43" s="86" t="s">
        <v>1289</v>
      </c>
      <c r="B43" s="87" t="s">
        <v>1481</v>
      </c>
      <c r="C43" s="86" t="s">
        <v>16</v>
      </c>
      <c r="D43" s="226"/>
      <c r="E43" s="210"/>
      <c r="F43" s="210" t="s">
        <v>26</v>
      </c>
    </row>
    <row r="44" spans="1:6">
      <c r="A44" s="84"/>
      <c r="B44" s="85"/>
      <c r="C44" s="84"/>
      <c r="D44" s="226"/>
      <c r="E44" s="210"/>
      <c r="F44" s="210"/>
    </row>
    <row r="45" spans="1:6">
      <c r="A45" s="84" t="s">
        <v>1290</v>
      </c>
      <c r="B45" s="85" t="s">
        <v>1291</v>
      </c>
      <c r="C45" s="86"/>
      <c r="D45" s="226"/>
      <c r="E45" s="210"/>
      <c r="F45" s="210">
        <f t="shared" si="0"/>
        <v>0</v>
      </c>
    </row>
    <row r="46" spans="1:6">
      <c r="A46" s="84"/>
      <c r="B46" s="85"/>
      <c r="C46" s="86"/>
      <c r="D46" s="226"/>
      <c r="E46" s="210"/>
      <c r="F46" s="210"/>
    </row>
    <row r="47" spans="1:6">
      <c r="A47" s="86" t="s">
        <v>1292</v>
      </c>
      <c r="B47" s="87" t="s">
        <v>1287</v>
      </c>
      <c r="C47" s="86"/>
      <c r="D47" s="226"/>
      <c r="E47" s="210"/>
      <c r="F47" s="210">
        <f t="shared" si="0"/>
        <v>0</v>
      </c>
    </row>
    <row r="48" spans="1:6">
      <c r="A48" s="86" t="s">
        <v>132</v>
      </c>
      <c r="B48" s="87" t="s">
        <v>1288</v>
      </c>
      <c r="C48" s="86" t="s">
        <v>22</v>
      </c>
      <c r="D48" s="226"/>
      <c r="E48" s="210"/>
      <c r="F48" s="210" t="s">
        <v>26</v>
      </c>
    </row>
    <row r="49" spans="1:6">
      <c r="A49" s="84"/>
      <c r="B49" s="170"/>
      <c r="C49" s="86"/>
      <c r="D49" s="226"/>
      <c r="E49" s="210"/>
      <c r="F49" s="210">
        <f t="shared" si="0"/>
        <v>0</v>
      </c>
    </row>
    <row r="50" spans="1:6">
      <c r="A50" s="86" t="s">
        <v>1293</v>
      </c>
      <c r="B50" s="87" t="s">
        <v>1481</v>
      </c>
      <c r="C50" s="86" t="s">
        <v>16</v>
      </c>
      <c r="D50" s="226"/>
      <c r="E50" s="210"/>
      <c r="F50" s="210" t="s">
        <v>26</v>
      </c>
    </row>
    <row r="51" spans="1:6">
      <c r="A51" s="84"/>
      <c r="B51" s="85"/>
      <c r="C51" s="84"/>
      <c r="D51" s="226"/>
      <c r="E51" s="210"/>
      <c r="F51" s="210"/>
    </row>
    <row r="52" spans="1:6">
      <c r="A52" s="156"/>
      <c r="B52" s="161"/>
      <c r="C52" s="156"/>
      <c r="D52" s="226"/>
      <c r="E52" s="210"/>
      <c r="F52" s="210"/>
    </row>
    <row r="53" spans="1:6">
      <c r="A53" s="84" t="s">
        <v>1294</v>
      </c>
      <c r="B53" s="85" t="s">
        <v>1482</v>
      </c>
      <c r="C53" s="86" t="s">
        <v>22</v>
      </c>
      <c r="D53" s="226"/>
      <c r="E53" s="210"/>
      <c r="F53" s="210" t="s">
        <v>26</v>
      </c>
    </row>
    <row r="54" spans="1:6">
      <c r="A54" s="84"/>
      <c r="B54" s="85"/>
      <c r="C54" s="86"/>
      <c r="D54" s="226"/>
      <c r="E54" s="210"/>
      <c r="F54" s="210"/>
    </row>
    <row r="55" spans="1:6">
      <c r="A55" s="84" t="s">
        <v>1295</v>
      </c>
      <c r="B55" s="85" t="s">
        <v>1296</v>
      </c>
      <c r="C55" s="86"/>
      <c r="D55" s="226"/>
      <c r="E55" s="210"/>
      <c r="F55" s="210"/>
    </row>
    <row r="56" spans="1:6">
      <c r="A56" s="86" t="s">
        <v>1297</v>
      </c>
      <c r="B56" s="87" t="s">
        <v>1794</v>
      </c>
      <c r="C56" s="86" t="s">
        <v>22</v>
      </c>
      <c r="D56" s="226">
        <v>0.1</v>
      </c>
      <c r="E56" s="210"/>
      <c r="F56" s="210">
        <f t="shared" ref="F56:F61" si="3">D56*E56</f>
        <v>0</v>
      </c>
    </row>
    <row r="57" spans="1:6">
      <c r="A57" s="86"/>
      <c r="B57" s="87"/>
      <c r="C57" s="86"/>
      <c r="D57" s="226"/>
      <c r="E57" s="210"/>
      <c r="F57" s="210">
        <f t="shared" si="3"/>
        <v>0</v>
      </c>
    </row>
    <row r="58" spans="1:6">
      <c r="A58" s="86" t="s">
        <v>1298</v>
      </c>
      <c r="B58" s="87" t="s">
        <v>1481</v>
      </c>
      <c r="C58" s="86" t="s">
        <v>16</v>
      </c>
      <c r="D58" s="226">
        <v>10</v>
      </c>
      <c r="E58" s="210"/>
      <c r="F58" s="210">
        <f t="shared" si="3"/>
        <v>0</v>
      </c>
    </row>
    <row r="59" spans="1:6">
      <c r="A59" s="86"/>
      <c r="B59" s="87"/>
      <c r="C59" s="86"/>
      <c r="D59" s="226"/>
      <c r="E59" s="210"/>
      <c r="F59" s="210">
        <f t="shared" si="3"/>
        <v>0</v>
      </c>
    </row>
    <row r="60" spans="1:6">
      <c r="A60" s="86"/>
      <c r="B60" s="87"/>
      <c r="C60" s="86"/>
      <c r="D60" s="226"/>
      <c r="E60" s="210"/>
      <c r="F60" s="210">
        <f t="shared" si="3"/>
        <v>0</v>
      </c>
    </row>
    <row r="61" spans="1:6">
      <c r="A61" s="86"/>
      <c r="B61" s="87"/>
      <c r="C61" s="86"/>
      <c r="D61" s="226"/>
      <c r="E61" s="210"/>
      <c r="F61" s="210">
        <f t="shared" si="3"/>
        <v>0</v>
      </c>
    </row>
    <row r="62" spans="1:6">
      <c r="A62" s="156"/>
      <c r="B62" s="161"/>
      <c r="C62" s="156"/>
      <c r="D62" s="226"/>
      <c r="E62" s="210"/>
      <c r="F62" s="210"/>
    </row>
    <row r="63" spans="1:6">
      <c r="A63" s="156"/>
      <c r="B63" s="161"/>
      <c r="C63" s="156"/>
      <c r="D63" s="226"/>
      <c r="E63" s="210"/>
      <c r="F63" s="210"/>
    </row>
    <row r="64" spans="1:6">
      <c r="A64" s="156"/>
      <c r="B64" s="161"/>
      <c r="C64" s="156"/>
      <c r="D64" s="226"/>
      <c r="E64" s="210"/>
      <c r="F64" s="210"/>
    </row>
    <row r="65" spans="1:6">
      <c r="A65" s="156"/>
      <c r="B65" s="161"/>
      <c r="C65" s="156"/>
      <c r="D65" s="226"/>
      <c r="E65" s="210"/>
      <c r="F65" s="210"/>
    </row>
    <row r="66" spans="1:6">
      <c r="A66" s="156"/>
      <c r="B66" s="161"/>
      <c r="C66" s="156"/>
      <c r="D66" s="226"/>
      <c r="E66" s="210"/>
      <c r="F66" s="210"/>
    </row>
    <row r="67" spans="1:6">
      <c r="A67" s="156"/>
      <c r="B67" s="161"/>
      <c r="C67" s="156"/>
      <c r="D67" s="226"/>
      <c r="E67" s="210"/>
      <c r="F67" s="210"/>
    </row>
    <row r="68" spans="1:6">
      <c r="A68" s="156"/>
      <c r="B68" s="161"/>
      <c r="C68" s="156"/>
      <c r="D68" s="226"/>
      <c r="E68" s="210"/>
      <c r="F68" s="210"/>
    </row>
    <row r="69" spans="1:6">
      <c r="A69" s="156"/>
      <c r="B69" s="161"/>
      <c r="C69" s="156"/>
      <c r="D69" s="226"/>
      <c r="E69" s="210"/>
      <c r="F69" s="210"/>
    </row>
    <row r="70" spans="1:6">
      <c r="A70" s="156"/>
      <c r="B70" s="161"/>
      <c r="C70" s="156"/>
      <c r="D70" s="226"/>
      <c r="E70" s="210"/>
      <c r="F70" s="210"/>
    </row>
    <row r="71" spans="1:6">
      <c r="A71" s="156"/>
      <c r="B71" s="161"/>
      <c r="C71" s="156"/>
      <c r="D71" s="226"/>
      <c r="E71" s="210"/>
      <c r="F71" s="210"/>
    </row>
    <row r="72" spans="1:6">
      <c r="A72" s="156"/>
      <c r="B72" s="161"/>
      <c r="C72" s="156"/>
      <c r="D72" s="226"/>
      <c r="E72" s="210"/>
      <c r="F72" s="210"/>
    </row>
    <row r="73" spans="1:6">
      <c r="A73" s="156"/>
      <c r="B73" s="161"/>
      <c r="C73" s="156"/>
      <c r="D73" s="226"/>
      <c r="E73" s="210"/>
      <c r="F73" s="210"/>
    </row>
    <row r="74" spans="1:6">
      <c r="A74" s="156"/>
      <c r="B74" s="161"/>
      <c r="C74" s="156"/>
      <c r="D74" s="226"/>
      <c r="E74" s="210"/>
      <c r="F74" s="210"/>
    </row>
    <row r="75" spans="1:6">
      <c r="A75" s="156"/>
      <c r="B75" s="161"/>
      <c r="C75" s="156"/>
      <c r="D75" s="226"/>
      <c r="E75" s="210"/>
      <c r="F75" s="210"/>
    </row>
    <row r="76" spans="1:6">
      <c r="A76" s="156"/>
      <c r="B76" s="161"/>
      <c r="C76" s="156"/>
      <c r="D76" s="226"/>
      <c r="E76" s="210"/>
      <c r="F76" s="210"/>
    </row>
    <row r="77" spans="1:6">
      <c r="A77" s="156"/>
      <c r="B77" s="161"/>
      <c r="C77" s="156"/>
      <c r="D77" s="226"/>
      <c r="E77" s="210"/>
      <c r="F77" s="210"/>
    </row>
    <row r="78" spans="1:6">
      <c r="A78" s="156"/>
      <c r="B78" s="161"/>
      <c r="C78" s="156"/>
      <c r="D78" s="226"/>
      <c r="E78" s="210"/>
      <c r="F78" s="210"/>
    </row>
    <row r="79" spans="1:6">
      <c r="A79" s="156"/>
      <c r="B79" s="161"/>
      <c r="C79" s="156"/>
      <c r="D79" s="226"/>
      <c r="E79" s="210"/>
      <c r="F79" s="210"/>
    </row>
    <row r="80" spans="1:6">
      <c r="A80" s="156"/>
      <c r="B80" s="161"/>
      <c r="C80" s="156"/>
      <c r="D80" s="226"/>
      <c r="E80" s="210"/>
      <c r="F80" s="210"/>
    </row>
    <row r="81" spans="1:6">
      <c r="A81" s="156"/>
      <c r="B81" s="161"/>
      <c r="C81" s="156"/>
      <c r="D81" s="226"/>
      <c r="E81" s="210"/>
      <c r="F81" s="210"/>
    </row>
    <row r="82" spans="1:6">
      <c r="A82" s="156"/>
      <c r="B82" s="161"/>
      <c r="C82" s="156"/>
      <c r="D82" s="226"/>
      <c r="E82" s="210"/>
      <c r="F82" s="210"/>
    </row>
    <row r="83" spans="1:6">
      <c r="A83" s="156"/>
      <c r="B83" s="161"/>
      <c r="C83" s="156"/>
      <c r="D83" s="226"/>
      <c r="E83" s="210"/>
      <c r="F83" s="210"/>
    </row>
    <row r="84" spans="1:6">
      <c r="A84" s="156"/>
      <c r="B84" s="161"/>
      <c r="C84" s="156"/>
      <c r="D84" s="226"/>
      <c r="E84" s="210"/>
      <c r="F84" s="210"/>
    </row>
    <row r="85" spans="1:6">
      <c r="A85" s="156"/>
      <c r="B85" s="161"/>
      <c r="C85" s="156"/>
      <c r="D85" s="226"/>
      <c r="E85" s="210"/>
      <c r="F85" s="210"/>
    </row>
    <row r="86" spans="1:6">
      <c r="A86" s="156"/>
      <c r="B86" s="161"/>
      <c r="C86" s="156"/>
      <c r="D86" s="226"/>
      <c r="E86" s="210"/>
      <c r="F86" s="210"/>
    </row>
    <row r="87" spans="1:6" ht="10.5" thickBot="1">
      <c r="A87" s="164"/>
      <c r="B87" s="165"/>
      <c r="C87" s="164"/>
      <c r="D87" s="228"/>
      <c r="E87" s="229"/>
      <c r="F87" s="229"/>
    </row>
    <row r="88" spans="1:6" ht="18.850000000000001" customHeight="1" thickBot="1">
      <c r="A88" s="79" t="s">
        <v>1672</v>
      </c>
      <c r="B88" s="54"/>
      <c r="C88" s="28"/>
      <c r="D88" s="234"/>
      <c r="E88" s="197"/>
      <c r="F88" s="99">
        <f>SUM(F5:F87)</f>
        <v>0</v>
      </c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6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3DAED-FD17-4B36-B4DF-A07E71A889E7}">
  <sheetPr>
    <pageSetUpPr fitToPage="1"/>
  </sheetPr>
  <dimension ref="A1:F76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.796875" style="151" customWidth="1"/>
    <col min="2" max="2" width="69.86328125" style="140" customWidth="1"/>
    <col min="3" max="3" width="8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1451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1299</v>
      </c>
      <c r="B6" s="247" t="s">
        <v>1300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63" si="0">D7*E7</f>
        <v>0</v>
      </c>
    </row>
    <row r="8" spans="1:6" ht="33.75" customHeight="1">
      <c r="A8" s="310" t="s">
        <v>1301</v>
      </c>
      <c r="B8" s="256" t="s">
        <v>1302</v>
      </c>
      <c r="C8" s="86"/>
      <c r="D8" s="226"/>
      <c r="E8" s="210"/>
      <c r="F8" s="210">
        <f t="shared" si="0"/>
        <v>0</v>
      </c>
    </row>
    <row r="9" spans="1:6">
      <c r="A9" s="84"/>
      <c r="B9" s="256"/>
      <c r="C9" s="86"/>
      <c r="D9" s="226"/>
      <c r="E9" s="210"/>
      <c r="F9" s="210"/>
    </row>
    <row r="10" spans="1:6">
      <c r="A10" s="86" t="s">
        <v>1307</v>
      </c>
      <c r="B10" s="87" t="s">
        <v>1308</v>
      </c>
      <c r="C10" s="86"/>
      <c r="D10" s="226"/>
      <c r="E10" s="210"/>
      <c r="F10" s="210">
        <f t="shared" si="0"/>
        <v>0</v>
      </c>
    </row>
    <row r="11" spans="1:6" ht="11.65">
      <c r="A11" s="86" t="s">
        <v>118</v>
      </c>
      <c r="B11" s="87" t="s">
        <v>1303</v>
      </c>
      <c r="C11" s="86" t="s">
        <v>910</v>
      </c>
      <c r="D11" s="226">
        <v>45</v>
      </c>
      <c r="E11" s="210"/>
      <c r="F11" s="210">
        <f t="shared" si="0"/>
        <v>0</v>
      </c>
    </row>
    <row r="12" spans="1:6">
      <c r="A12" s="86"/>
      <c r="B12" s="87"/>
      <c r="C12" s="86"/>
      <c r="D12" s="226"/>
      <c r="E12" s="210"/>
      <c r="F12" s="210"/>
    </row>
    <row r="13" spans="1:6" ht="11.65">
      <c r="A13" s="86" t="s">
        <v>119</v>
      </c>
      <c r="B13" s="87" t="s">
        <v>1304</v>
      </c>
      <c r="C13" s="86" t="s">
        <v>910</v>
      </c>
      <c r="D13" s="226">
        <v>20</v>
      </c>
      <c r="E13" s="210"/>
      <c r="F13" s="210">
        <f t="shared" si="0"/>
        <v>0</v>
      </c>
    </row>
    <row r="14" spans="1:6">
      <c r="A14" s="86"/>
      <c r="B14" s="87"/>
      <c r="C14" s="86"/>
      <c r="D14" s="226"/>
      <c r="E14" s="210"/>
      <c r="F14" s="210"/>
    </row>
    <row r="15" spans="1:6" ht="11.65">
      <c r="A15" s="86" t="s">
        <v>131</v>
      </c>
      <c r="B15" s="87" t="s">
        <v>1305</v>
      </c>
      <c r="C15" s="86" t="s">
        <v>910</v>
      </c>
      <c r="D15" s="226"/>
      <c r="E15" s="210"/>
      <c r="F15" s="210" t="s">
        <v>26</v>
      </c>
    </row>
    <row r="16" spans="1:6">
      <c r="A16" s="86"/>
      <c r="B16" s="87"/>
      <c r="C16" s="86"/>
      <c r="D16" s="226"/>
      <c r="E16" s="210"/>
      <c r="F16" s="210"/>
    </row>
    <row r="17" spans="1:6">
      <c r="A17" s="86" t="s">
        <v>1309</v>
      </c>
      <c r="B17" s="87" t="s">
        <v>1310</v>
      </c>
      <c r="C17" s="86"/>
      <c r="D17" s="226"/>
      <c r="E17" s="210"/>
      <c r="F17" s="210">
        <f t="shared" si="0"/>
        <v>0</v>
      </c>
    </row>
    <row r="18" spans="1:6" ht="11.65">
      <c r="A18" s="86" t="s">
        <v>119</v>
      </c>
      <c r="B18" s="87" t="s">
        <v>1304</v>
      </c>
      <c r="C18" s="86" t="s">
        <v>910</v>
      </c>
      <c r="D18" s="226">
        <v>10</v>
      </c>
      <c r="E18" s="210"/>
      <c r="F18" s="210">
        <f t="shared" si="0"/>
        <v>0</v>
      </c>
    </row>
    <row r="19" spans="1:6">
      <c r="A19" s="86"/>
      <c r="B19" s="87"/>
      <c r="C19" s="86"/>
      <c r="D19" s="226"/>
      <c r="E19" s="210"/>
      <c r="F19" s="210"/>
    </row>
    <row r="20" spans="1:6" ht="11.65">
      <c r="A20" s="86" t="s">
        <v>131</v>
      </c>
      <c r="B20" s="87" t="s">
        <v>1305</v>
      </c>
      <c r="C20" s="86" t="s">
        <v>910</v>
      </c>
      <c r="D20" s="226">
        <v>20</v>
      </c>
      <c r="E20" s="210"/>
      <c r="F20" s="210">
        <f t="shared" si="0"/>
        <v>0</v>
      </c>
    </row>
    <row r="21" spans="1:6">
      <c r="A21" s="86"/>
      <c r="B21" s="87"/>
      <c r="C21" s="86"/>
      <c r="D21" s="226"/>
      <c r="E21" s="210"/>
      <c r="F21" s="210"/>
    </row>
    <row r="22" spans="1:6" ht="11.65">
      <c r="A22" s="86" t="s">
        <v>132</v>
      </c>
      <c r="B22" s="87" t="s">
        <v>1306</v>
      </c>
      <c r="C22" s="86" t="s">
        <v>910</v>
      </c>
      <c r="D22" s="226"/>
      <c r="E22" s="210"/>
      <c r="F22" s="210" t="s">
        <v>26</v>
      </c>
    </row>
    <row r="23" spans="1:6">
      <c r="A23" s="86"/>
      <c r="B23" s="87"/>
      <c r="C23" s="86"/>
      <c r="D23" s="226"/>
      <c r="E23" s="210"/>
      <c r="F23" s="210"/>
    </row>
    <row r="24" spans="1:6">
      <c r="A24" s="86" t="s">
        <v>1311</v>
      </c>
      <c r="B24" s="87" t="s">
        <v>1312</v>
      </c>
      <c r="C24" s="86"/>
      <c r="D24" s="226"/>
      <c r="E24" s="210"/>
      <c r="F24" s="210">
        <f t="shared" si="0"/>
        <v>0</v>
      </c>
    </row>
    <row r="25" spans="1:6">
      <c r="A25" s="86" t="s">
        <v>118</v>
      </c>
      <c r="B25" s="87" t="s">
        <v>1721</v>
      </c>
      <c r="C25" s="86" t="s">
        <v>16</v>
      </c>
      <c r="D25" s="226">
        <v>32</v>
      </c>
      <c r="E25" s="210"/>
      <c r="F25" s="210">
        <f t="shared" si="0"/>
        <v>0</v>
      </c>
    </row>
    <row r="26" spans="1:6">
      <c r="A26" s="86"/>
      <c r="B26" s="87"/>
      <c r="C26" s="86"/>
      <c r="D26" s="226"/>
      <c r="E26" s="210"/>
      <c r="F26" s="210"/>
    </row>
    <row r="27" spans="1:6">
      <c r="A27" s="86" t="s">
        <v>119</v>
      </c>
      <c r="B27" s="87" t="s">
        <v>1722</v>
      </c>
      <c r="C27" s="86" t="s">
        <v>16</v>
      </c>
      <c r="D27" s="226"/>
      <c r="E27" s="210"/>
      <c r="F27" s="210" t="s">
        <v>26</v>
      </c>
    </row>
    <row r="28" spans="1:6">
      <c r="A28" s="86"/>
      <c r="B28" s="87"/>
      <c r="C28" s="86"/>
      <c r="D28" s="226"/>
      <c r="E28" s="210"/>
      <c r="F28" s="210"/>
    </row>
    <row r="29" spans="1:6">
      <c r="A29" s="86" t="s">
        <v>131</v>
      </c>
      <c r="B29" s="87" t="s">
        <v>1723</v>
      </c>
      <c r="C29" s="86" t="s">
        <v>16</v>
      </c>
      <c r="D29" s="226"/>
      <c r="E29" s="210"/>
      <c r="F29" s="210" t="s">
        <v>26</v>
      </c>
    </row>
    <row r="30" spans="1:6">
      <c r="A30" s="86"/>
      <c r="B30" s="251"/>
      <c r="C30" s="86"/>
      <c r="D30" s="226"/>
      <c r="E30" s="210"/>
      <c r="F30" s="210">
        <f t="shared" si="0"/>
        <v>0</v>
      </c>
    </row>
    <row r="31" spans="1:6">
      <c r="A31" s="86" t="s">
        <v>1313</v>
      </c>
      <c r="B31" s="87" t="s">
        <v>1314</v>
      </c>
      <c r="C31" s="86"/>
      <c r="D31" s="226"/>
      <c r="E31" s="210"/>
      <c r="F31" s="210">
        <f t="shared" si="0"/>
        <v>0</v>
      </c>
    </row>
    <row r="32" spans="1:6">
      <c r="A32" s="86" t="s">
        <v>118</v>
      </c>
      <c r="B32" s="253" t="s">
        <v>1721</v>
      </c>
      <c r="C32" s="86" t="s">
        <v>16</v>
      </c>
      <c r="D32" s="226">
        <v>22</v>
      </c>
      <c r="E32" s="210"/>
      <c r="F32" s="210">
        <f t="shared" si="0"/>
        <v>0</v>
      </c>
    </row>
    <row r="33" spans="1:6">
      <c r="A33" s="86"/>
      <c r="B33" s="253"/>
      <c r="C33" s="86"/>
      <c r="D33" s="226"/>
      <c r="E33" s="210"/>
      <c r="F33" s="210"/>
    </row>
    <row r="34" spans="1:6">
      <c r="A34" s="86" t="s">
        <v>119</v>
      </c>
      <c r="B34" s="253" t="s">
        <v>1722</v>
      </c>
      <c r="C34" s="86" t="s">
        <v>16</v>
      </c>
      <c r="D34" s="226"/>
      <c r="E34" s="210"/>
      <c r="F34" s="210" t="s">
        <v>26</v>
      </c>
    </row>
    <row r="35" spans="1:6">
      <c r="A35" s="86"/>
      <c r="B35" s="253"/>
      <c r="C35" s="86"/>
      <c r="D35" s="226"/>
      <c r="E35" s="210"/>
      <c r="F35" s="210"/>
    </row>
    <row r="36" spans="1:6">
      <c r="A36" s="86" t="s">
        <v>131</v>
      </c>
      <c r="B36" s="253" t="s">
        <v>1723</v>
      </c>
      <c r="C36" s="86" t="s">
        <v>16</v>
      </c>
      <c r="D36" s="226"/>
      <c r="E36" s="210"/>
      <c r="F36" s="210" t="s">
        <v>26</v>
      </c>
    </row>
    <row r="37" spans="1:6">
      <c r="A37" s="86"/>
      <c r="B37" s="87"/>
      <c r="C37" s="86"/>
      <c r="D37" s="226"/>
      <c r="E37" s="210"/>
      <c r="F37" s="210"/>
    </row>
    <row r="38" spans="1:6" ht="20.25">
      <c r="A38" s="86" t="s">
        <v>1315</v>
      </c>
      <c r="B38" s="89" t="s">
        <v>1724</v>
      </c>
      <c r="C38" s="86" t="s">
        <v>910</v>
      </c>
      <c r="D38" s="226"/>
      <c r="E38" s="210"/>
      <c r="F38" s="210" t="s">
        <v>26</v>
      </c>
    </row>
    <row r="39" spans="1:6">
      <c r="A39" s="86"/>
      <c r="B39" s="87"/>
      <c r="C39" s="86"/>
      <c r="D39" s="226"/>
      <c r="E39" s="210"/>
      <c r="F39" s="210"/>
    </row>
    <row r="40" spans="1:6" ht="20.25">
      <c r="A40" s="86" t="s">
        <v>1316</v>
      </c>
      <c r="B40" s="89" t="s">
        <v>1725</v>
      </c>
      <c r="C40" s="86" t="s">
        <v>910</v>
      </c>
      <c r="D40" s="226"/>
      <c r="E40" s="210"/>
      <c r="F40" s="210" t="s">
        <v>26</v>
      </c>
    </row>
    <row r="41" spans="1:6">
      <c r="A41" s="86"/>
      <c r="B41" s="87"/>
      <c r="C41" s="86"/>
      <c r="D41" s="226"/>
      <c r="E41" s="210"/>
      <c r="F41" s="210">
        <f t="shared" si="0"/>
        <v>0</v>
      </c>
    </row>
    <row r="42" spans="1:6">
      <c r="A42" s="86" t="s">
        <v>1317</v>
      </c>
      <c r="B42" s="87" t="s">
        <v>1318</v>
      </c>
      <c r="C42" s="86"/>
      <c r="D42" s="226"/>
      <c r="E42" s="210"/>
      <c r="F42" s="210">
        <f t="shared" si="0"/>
        <v>0</v>
      </c>
    </row>
    <row r="43" spans="1:6" ht="11.65">
      <c r="A43" s="86" t="s">
        <v>118</v>
      </c>
      <c r="B43" s="87" t="s">
        <v>1319</v>
      </c>
      <c r="C43" s="86" t="s">
        <v>910</v>
      </c>
      <c r="D43" s="226">
        <v>60</v>
      </c>
      <c r="E43" s="210"/>
      <c r="F43" s="210">
        <f t="shared" si="0"/>
        <v>0</v>
      </c>
    </row>
    <row r="44" spans="1:6">
      <c r="A44" s="86"/>
      <c r="B44" s="87"/>
      <c r="C44" s="86"/>
      <c r="D44" s="226"/>
      <c r="E44" s="210"/>
      <c r="F44" s="210">
        <f t="shared" si="0"/>
        <v>0</v>
      </c>
    </row>
    <row r="45" spans="1:6">
      <c r="A45" s="86" t="s">
        <v>1321</v>
      </c>
      <c r="B45" s="87" t="s">
        <v>1322</v>
      </c>
      <c r="C45" s="87"/>
      <c r="D45" s="226"/>
      <c r="E45" s="210"/>
      <c r="F45" s="210">
        <f t="shared" si="0"/>
        <v>0</v>
      </c>
    </row>
    <row r="46" spans="1:6" ht="11.65">
      <c r="A46" s="86" t="s">
        <v>118</v>
      </c>
      <c r="B46" s="87" t="s">
        <v>1320</v>
      </c>
      <c r="C46" s="86" t="s">
        <v>910</v>
      </c>
      <c r="D46" s="226">
        <v>60</v>
      </c>
      <c r="E46" s="210"/>
      <c r="F46" s="210">
        <f t="shared" si="0"/>
        <v>0</v>
      </c>
    </row>
    <row r="47" spans="1:6">
      <c r="A47" s="86"/>
      <c r="B47" s="87"/>
      <c r="C47" s="86"/>
      <c r="D47" s="226"/>
      <c r="E47" s="210"/>
      <c r="F47" s="210">
        <f t="shared" si="0"/>
        <v>0</v>
      </c>
    </row>
    <row r="48" spans="1:6">
      <c r="A48" s="84" t="s">
        <v>1323</v>
      </c>
      <c r="B48" s="85" t="s">
        <v>1324</v>
      </c>
      <c r="C48" s="86"/>
      <c r="D48" s="226"/>
      <c r="E48" s="210"/>
      <c r="F48" s="210">
        <f t="shared" si="0"/>
        <v>0</v>
      </c>
    </row>
    <row r="49" spans="1:6">
      <c r="A49" s="84"/>
      <c r="B49" s="85"/>
      <c r="C49" s="86"/>
      <c r="D49" s="226"/>
      <c r="E49" s="210"/>
      <c r="F49" s="210">
        <f t="shared" si="0"/>
        <v>0</v>
      </c>
    </row>
    <row r="50" spans="1:6" ht="11.65">
      <c r="A50" s="86" t="s">
        <v>1325</v>
      </c>
      <c r="B50" s="87" t="s">
        <v>1326</v>
      </c>
      <c r="C50" s="86" t="s">
        <v>1445</v>
      </c>
      <c r="D50" s="226">
        <v>60</v>
      </c>
      <c r="E50" s="210"/>
      <c r="F50" s="210">
        <f t="shared" si="0"/>
        <v>0</v>
      </c>
    </row>
    <row r="51" spans="1:6">
      <c r="A51" s="86"/>
      <c r="B51" s="87"/>
      <c r="C51" s="86"/>
      <c r="D51" s="226"/>
      <c r="E51" s="210"/>
      <c r="F51" s="210">
        <f t="shared" si="0"/>
        <v>0</v>
      </c>
    </row>
    <row r="52" spans="1:6" ht="11.65">
      <c r="A52" s="86" t="s">
        <v>1327</v>
      </c>
      <c r="B52" s="87" t="s">
        <v>1328</v>
      </c>
      <c r="C52" s="86" t="s">
        <v>1445</v>
      </c>
      <c r="D52" s="226">
        <v>30</v>
      </c>
      <c r="E52" s="210"/>
      <c r="F52" s="210">
        <f t="shared" si="0"/>
        <v>0</v>
      </c>
    </row>
    <row r="53" spans="1:6">
      <c r="A53" s="86"/>
      <c r="B53" s="87"/>
      <c r="C53" s="86"/>
      <c r="D53" s="226"/>
      <c r="E53" s="210"/>
      <c r="F53" s="210">
        <f t="shared" si="0"/>
        <v>0</v>
      </c>
    </row>
    <row r="54" spans="1:6" ht="11.65">
      <c r="A54" s="86" t="s">
        <v>1329</v>
      </c>
      <c r="B54" s="87" t="s">
        <v>1330</v>
      </c>
      <c r="C54" s="86" t="s">
        <v>1445</v>
      </c>
      <c r="D54" s="226">
        <v>15</v>
      </c>
      <c r="E54" s="210"/>
      <c r="F54" s="210">
        <f t="shared" si="0"/>
        <v>0</v>
      </c>
    </row>
    <row r="55" spans="1:6">
      <c r="A55" s="86"/>
      <c r="B55" s="87"/>
      <c r="C55" s="86"/>
      <c r="D55" s="226"/>
      <c r="E55" s="210"/>
      <c r="F55" s="210">
        <f t="shared" si="0"/>
        <v>0</v>
      </c>
    </row>
    <row r="56" spans="1:6" ht="11.65">
      <c r="A56" s="86" t="s">
        <v>1331</v>
      </c>
      <c r="B56" s="87" t="s">
        <v>1332</v>
      </c>
      <c r="C56" s="86" t="s">
        <v>1445</v>
      </c>
      <c r="D56" s="226">
        <v>25</v>
      </c>
      <c r="E56" s="210"/>
      <c r="F56" s="210">
        <f t="shared" si="0"/>
        <v>0</v>
      </c>
    </row>
    <row r="57" spans="1:6">
      <c r="A57" s="86"/>
      <c r="B57" s="87"/>
      <c r="C57" s="86"/>
      <c r="D57" s="226"/>
      <c r="E57" s="210"/>
      <c r="F57" s="210">
        <f t="shared" si="0"/>
        <v>0</v>
      </c>
    </row>
    <row r="58" spans="1:6">
      <c r="A58" s="84" t="s">
        <v>1333</v>
      </c>
      <c r="B58" s="85" t="s">
        <v>1334</v>
      </c>
      <c r="C58" s="86"/>
      <c r="D58" s="226"/>
      <c r="E58" s="210"/>
      <c r="F58" s="210">
        <f t="shared" si="0"/>
        <v>0</v>
      </c>
    </row>
    <row r="59" spans="1:6">
      <c r="A59" s="84"/>
      <c r="B59" s="85"/>
      <c r="C59" s="86"/>
      <c r="D59" s="226"/>
      <c r="E59" s="210"/>
      <c r="F59" s="210">
        <f t="shared" si="0"/>
        <v>0</v>
      </c>
    </row>
    <row r="60" spans="1:6">
      <c r="A60" s="86" t="s">
        <v>1335</v>
      </c>
      <c r="B60" s="87" t="s">
        <v>1726</v>
      </c>
      <c r="C60" s="86" t="s">
        <v>16</v>
      </c>
      <c r="D60" s="226">
        <v>16</v>
      </c>
      <c r="E60" s="210"/>
      <c r="F60" s="210">
        <f t="shared" si="0"/>
        <v>0</v>
      </c>
    </row>
    <row r="61" spans="1:6">
      <c r="A61" s="86"/>
      <c r="B61" s="87"/>
      <c r="C61" s="86"/>
      <c r="D61" s="226"/>
      <c r="E61" s="210"/>
      <c r="F61" s="210">
        <f t="shared" si="0"/>
        <v>0</v>
      </c>
    </row>
    <row r="62" spans="1:6">
      <c r="A62" s="86"/>
      <c r="B62" s="87"/>
      <c r="C62" s="86"/>
      <c r="D62" s="226"/>
      <c r="E62" s="210"/>
      <c r="F62" s="210">
        <f t="shared" si="0"/>
        <v>0</v>
      </c>
    </row>
    <row r="63" spans="1:6">
      <c r="A63" s="86"/>
      <c r="B63" s="87"/>
      <c r="C63" s="86"/>
      <c r="D63" s="226"/>
      <c r="E63" s="210"/>
      <c r="F63" s="210">
        <f t="shared" si="0"/>
        <v>0</v>
      </c>
    </row>
    <row r="64" spans="1:6">
      <c r="A64" s="86"/>
      <c r="B64" s="87"/>
      <c r="C64" s="86"/>
      <c r="D64" s="226"/>
      <c r="E64" s="210"/>
      <c r="F64" s="210"/>
    </row>
    <row r="65" spans="1:6">
      <c r="A65" s="156"/>
      <c r="B65" s="161"/>
      <c r="C65" s="84"/>
      <c r="D65" s="226"/>
      <c r="E65" s="210"/>
      <c r="F65" s="210">
        <f t="shared" ref="F65:F71" si="1">D65*E65</f>
        <v>0</v>
      </c>
    </row>
    <row r="66" spans="1:6">
      <c r="A66" s="84"/>
      <c r="B66" s="85"/>
      <c r="C66" s="84"/>
      <c r="D66" s="226"/>
      <c r="E66" s="210"/>
      <c r="F66" s="210">
        <f t="shared" si="1"/>
        <v>0</v>
      </c>
    </row>
    <row r="67" spans="1:6">
      <c r="A67" s="84"/>
      <c r="B67" s="85"/>
      <c r="C67" s="84"/>
      <c r="D67" s="226"/>
      <c r="E67" s="210"/>
      <c r="F67" s="210">
        <f t="shared" si="1"/>
        <v>0</v>
      </c>
    </row>
    <row r="68" spans="1:6">
      <c r="A68" s="86"/>
      <c r="B68" s="87"/>
      <c r="C68" s="86"/>
      <c r="D68" s="226"/>
      <c r="E68" s="210"/>
      <c r="F68" s="210">
        <f t="shared" si="1"/>
        <v>0</v>
      </c>
    </row>
    <row r="69" spans="1:6">
      <c r="A69" s="86"/>
      <c r="B69" s="87"/>
      <c r="C69" s="86"/>
      <c r="D69" s="226"/>
      <c r="E69" s="210"/>
      <c r="F69" s="210">
        <f t="shared" si="1"/>
        <v>0</v>
      </c>
    </row>
    <row r="70" spans="1:6">
      <c r="A70" s="86"/>
      <c r="B70" s="87"/>
      <c r="C70" s="86"/>
      <c r="D70" s="226"/>
      <c r="E70" s="210"/>
      <c r="F70" s="210">
        <f t="shared" si="1"/>
        <v>0</v>
      </c>
    </row>
    <row r="71" spans="1:6">
      <c r="A71" s="86"/>
      <c r="B71" s="161"/>
      <c r="C71" s="156"/>
      <c r="D71" s="226"/>
      <c r="E71" s="210"/>
      <c r="F71" s="210">
        <f t="shared" si="1"/>
        <v>0</v>
      </c>
    </row>
    <row r="72" spans="1:6">
      <c r="A72" s="84"/>
      <c r="B72" s="85"/>
      <c r="C72" s="85"/>
      <c r="D72" s="226"/>
      <c r="E72" s="210"/>
      <c r="F72" s="210">
        <f t="shared" ref="F72:F74" si="2">D72*E72</f>
        <v>0</v>
      </c>
    </row>
    <row r="73" spans="1:6">
      <c r="A73" s="84"/>
      <c r="B73" s="85"/>
      <c r="C73" s="84"/>
      <c r="D73" s="226"/>
      <c r="E73" s="210"/>
      <c r="F73" s="210">
        <f t="shared" si="2"/>
        <v>0</v>
      </c>
    </row>
    <row r="74" spans="1:6">
      <c r="A74" s="86"/>
      <c r="B74" s="85"/>
      <c r="C74" s="85"/>
      <c r="D74" s="226"/>
      <c r="E74" s="210"/>
      <c r="F74" s="210">
        <f t="shared" si="2"/>
        <v>0</v>
      </c>
    </row>
    <row r="75" spans="1:6" ht="10.5" thickBot="1">
      <c r="A75" s="90"/>
      <c r="B75" s="91"/>
      <c r="C75" s="90"/>
      <c r="D75" s="228"/>
      <c r="E75" s="229"/>
      <c r="F75" s="229"/>
    </row>
    <row r="76" spans="1:6" ht="18.850000000000001" customHeight="1" thickBot="1">
      <c r="A76" s="79" t="s">
        <v>1672</v>
      </c>
      <c r="B76" s="54"/>
      <c r="C76" s="28"/>
      <c r="D76" s="234"/>
      <c r="E76" s="197"/>
      <c r="F76" s="99">
        <f>SUM(F5:F75)</f>
        <v>0</v>
      </c>
    </row>
  </sheetData>
  <phoneticPr fontId="20" type="noConversion"/>
  <printOptions horizontalCentered="1"/>
  <pageMargins left="0.43307086614173229" right="0.43307086614173229" top="0.74803149606299213" bottom="0.74803149606299213" header="0.31496062992125984" footer="0.31496062992125984"/>
  <pageSetup paperSize="9" scale="76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50803-373E-46CF-B894-5C1756F3503C}">
  <sheetPr>
    <pageSetUpPr fitToPage="1"/>
  </sheetPr>
  <dimension ref="A1:F88"/>
  <sheetViews>
    <sheetView showZeros="0" view="pageBreakPreview" topLeftCell="A50" zoomScale="130" zoomScaleNormal="130" zoomScaleSheetLayoutView="130" workbookViewId="0">
      <selection activeCell="B9" sqref="B9"/>
    </sheetView>
  </sheetViews>
  <sheetFormatPr defaultRowHeight="10.15"/>
  <cols>
    <col min="1" max="1" width="8.33203125" style="151" customWidth="1"/>
    <col min="2" max="2" width="69.86328125" style="140" customWidth="1"/>
    <col min="3" max="3" width="9.46484375" style="151" customWidth="1"/>
    <col min="4" max="4" width="10.265625" style="27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1379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154" t="s">
        <v>1336</v>
      </c>
      <c r="B6" s="155" t="s">
        <v>787</v>
      </c>
      <c r="C6" s="156"/>
      <c r="D6" s="226"/>
      <c r="E6" s="210"/>
      <c r="F6" s="210"/>
    </row>
    <row r="7" spans="1:6">
      <c r="A7" s="157"/>
      <c r="B7" s="88"/>
      <c r="C7" s="158"/>
      <c r="D7" s="226"/>
      <c r="E7" s="210"/>
      <c r="F7" s="180">
        <f t="shared" ref="F7:F25" si="0">D7*E7</f>
        <v>0</v>
      </c>
    </row>
    <row r="8" spans="1:6">
      <c r="A8" s="84" t="s">
        <v>1337</v>
      </c>
      <c r="B8" s="85" t="s">
        <v>1338</v>
      </c>
      <c r="C8" s="86"/>
      <c r="D8" s="226"/>
      <c r="E8" s="210"/>
      <c r="F8" s="180">
        <f t="shared" si="0"/>
        <v>0</v>
      </c>
    </row>
    <row r="9" spans="1:6">
      <c r="A9" s="84"/>
      <c r="B9" s="85"/>
      <c r="C9" s="86"/>
      <c r="D9" s="226"/>
      <c r="E9" s="210"/>
      <c r="F9" s="180">
        <f t="shared" si="0"/>
        <v>0</v>
      </c>
    </row>
    <row r="10" spans="1:6">
      <c r="A10" s="86" t="s">
        <v>1339</v>
      </c>
      <c r="B10" s="87" t="s">
        <v>1380</v>
      </c>
      <c r="C10" s="86"/>
      <c r="D10" s="226"/>
      <c r="E10" s="210"/>
      <c r="F10" s="180">
        <f t="shared" si="0"/>
        <v>0</v>
      </c>
    </row>
    <row r="11" spans="1:6">
      <c r="A11" s="86"/>
      <c r="B11" s="87" t="s">
        <v>1381</v>
      </c>
      <c r="C11" s="86" t="s">
        <v>22</v>
      </c>
      <c r="D11" s="226"/>
      <c r="E11" s="210"/>
      <c r="F11" s="180" t="s">
        <v>26</v>
      </c>
    </row>
    <row r="12" spans="1:6">
      <c r="A12" s="86"/>
      <c r="B12" s="87"/>
      <c r="C12" s="86"/>
      <c r="D12" s="226"/>
      <c r="E12" s="210"/>
      <c r="F12" s="180">
        <f t="shared" si="0"/>
        <v>0</v>
      </c>
    </row>
    <row r="13" spans="1:6">
      <c r="A13" s="86"/>
      <c r="B13" s="87" t="s">
        <v>1382</v>
      </c>
      <c r="C13" s="86" t="s">
        <v>22</v>
      </c>
      <c r="D13" s="226"/>
      <c r="E13" s="210"/>
      <c r="F13" s="180" t="s">
        <v>26</v>
      </c>
    </row>
    <row r="14" spans="1:6">
      <c r="A14" s="86"/>
      <c r="B14" s="87"/>
      <c r="C14" s="86"/>
      <c r="D14" s="226"/>
      <c r="E14" s="210"/>
      <c r="F14" s="180">
        <f t="shared" si="0"/>
        <v>0</v>
      </c>
    </row>
    <row r="15" spans="1:6">
      <c r="A15" s="86"/>
      <c r="B15" s="87" t="s">
        <v>1383</v>
      </c>
      <c r="C15" s="86" t="s">
        <v>22</v>
      </c>
      <c r="D15" s="226"/>
      <c r="E15" s="210"/>
      <c r="F15" s="180" t="s">
        <v>26</v>
      </c>
    </row>
    <row r="16" spans="1:6">
      <c r="A16" s="86"/>
      <c r="B16" s="87"/>
      <c r="C16" s="86"/>
      <c r="D16" s="226"/>
      <c r="E16" s="210"/>
      <c r="F16" s="180">
        <f t="shared" si="0"/>
        <v>0</v>
      </c>
    </row>
    <row r="17" spans="1:6">
      <c r="A17" s="86" t="s">
        <v>1340</v>
      </c>
      <c r="B17" s="87" t="s">
        <v>1385</v>
      </c>
      <c r="C17" s="86"/>
      <c r="D17" s="226"/>
      <c r="E17" s="210"/>
      <c r="F17" s="180">
        <f t="shared" si="0"/>
        <v>0</v>
      </c>
    </row>
    <row r="18" spans="1:6">
      <c r="A18" s="86"/>
      <c r="B18" s="87" t="s">
        <v>1381</v>
      </c>
      <c r="C18" s="86" t="s">
        <v>22</v>
      </c>
      <c r="D18" s="226"/>
      <c r="E18" s="210"/>
      <c r="F18" s="180" t="s">
        <v>26</v>
      </c>
    </row>
    <row r="19" spans="1:6">
      <c r="A19" s="86"/>
      <c r="B19" s="87"/>
      <c r="C19" s="86"/>
      <c r="D19" s="226"/>
      <c r="E19" s="210"/>
      <c r="F19" s="180">
        <f t="shared" si="0"/>
        <v>0</v>
      </c>
    </row>
    <row r="20" spans="1:6">
      <c r="A20" s="86"/>
      <c r="B20" s="87" t="s">
        <v>1382</v>
      </c>
      <c r="C20" s="86" t="s">
        <v>22</v>
      </c>
      <c r="D20" s="226"/>
      <c r="E20" s="210"/>
      <c r="F20" s="180" t="s">
        <v>26</v>
      </c>
    </row>
    <row r="21" spans="1:6">
      <c r="A21" s="86"/>
      <c r="B21" s="87"/>
      <c r="C21" s="86"/>
      <c r="D21" s="226"/>
      <c r="E21" s="210"/>
      <c r="F21" s="180">
        <f t="shared" si="0"/>
        <v>0</v>
      </c>
    </row>
    <row r="22" spans="1:6">
      <c r="A22" s="86" t="s">
        <v>1341</v>
      </c>
      <c r="B22" s="87" t="s">
        <v>1386</v>
      </c>
      <c r="C22" s="86" t="s">
        <v>22</v>
      </c>
      <c r="D22" s="226"/>
      <c r="E22" s="210"/>
      <c r="F22" s="180" t="s">
        <v>26</v>
      </c>
    </row>
    <row r="23" spans="1:6">
      <c r="A23" s="86"/>
      <c r="B23" s="87"/>
      <c r="C23" s="86"/>
      <c r="D23" s="226"/>
      <c r="E23" s="210"/>
      <c r="F23" s="180">
        <f t="shared" si="0"/>
        <v>0</v>
      </c>
    </row>
    <row r="24" spans="1:6" ht="11.65">
      <c r="A24" s="86" t="s">
        <v>1342</v>
      </c>
      <c r="B24" s="87" t="s">
        <v>1384</v>
      </c>
      <c r="C24" s="86" t="s">
        <v>910</v>
      </c>
      <c r="D24" s="226"/>
      <c r="E24" s="210"/>
      <c r="F24" s="180" t="s">
        <v>26</v>
      </c>
    </row>
    <row r="25" spans="1:6">
      <c r="A25" s="86"/>
      <c r="B25" s="87"/>
      <c r="C25" s="86"/>
      <c r="D25" s="226"/>
      <c r="E25" s="210"/>
      <c r="F25" s="180">
        <f t="shared" si="0"/>
        <v>0</v>
      </c>
    </row>
    <row r="26" spans="1:6" ht="11.65">
      <c r="A26" s="86" t="s">
        <v>1343</v>
      </c>
      <c r="B26" s="87" t="s">
        <v>1350</v>
      </c>
      <c r="C26" s="86" t="s">
        <v>910</v>
      </c>
      <c r="D26" s="226"/>
      <c r="E26" s="210"/>
      <c r="F26" s="180" t="s">
        <v>26</v>
      </c>
    </row>
    <row r="27" spans="1:6">
      <c r="A27" s="86"/>
      <c r="B27" s="87"/>
      <c r="C27" s="86"/>
      <c r="D27" s="226"/>
      <c r="E27" s="210"/>
      <c r="F27" s="210"/>
    </row>
    <row r="28" spans="1:6" ht="11.65">
      <c r="A28" s="86" t="s">
        <v>1344</v>
      </c>
      <c r="B28" s="87" t="s">
        <v>1351</v>
      </c>
      <c r="C28" s="86" t="s">
        <v>910</v>
      </c>
      <c r="D28" s="226"/>
      <c r="E28" s="210"/>
      <c r="F28" s="210" t="s">
        <v>26</v>
      </c>
    </row>
    <row r="29" spans="1:6">
      <c r="A29" s="86"/>
      <c r="B29" s="87"/>
      <c r="C29" s="86"/>
      <c r="D29" s="226"/>
      <c r="E29" s="210"/>
      <c r="F29" s="210"/>
    </row>
    <row r="30" spans="1:6" ht="11.65">
      <c r="A30" s="86" t="s">
        <v>1717</v>
      </c>
      <c r="B30" s="253" t="s">
        <v>1718</v>
      </c>
      <c r="C30" s="86" t="s">
        <v>910</v>
      </c>
      <c r="D30" s="226">
        <v>150</v>
      </c>
      <c r="E30" s="210"/>
      <c r="F30" s="180">
        <f t="shared" ref="F30:F31" si="1">D30*E30</f>
        <v>0</v>
      </c>
    </row>
    <row r="31" spans="1:6">
      <c r="A31" s="86"/>
      <c r="B31" s="253"/>
      <c r="C31" s="86"/>
      <c r="D31" s="226"/>
      <c r="E31" s="210"/>
      <c r="F31" s="180">
        <f t="shared" si="1"/>
        <v>0</v>
      </c>
    </row>
    <row r="32" spans="1:6" ht="11.65">
      <c r="A32" s="86" t="s">
        <v>1345</v>
      </c>
      <c r="B32" s="87" t="s">
        <v>1391</v>
      </c>
      <c r="C32" s="86" t="s">
        <v>910</v>
      </c>
      <c r="D32" s="226">
        <v>100</v>
      </c>
      <c r="E32" s="210"/>
      <c r="F32" s="180">
        <f t="shared" ref="F32:F52" si="2">D32*E32</f>
        <v>0</v>
      </c>
    </row>
    <row r="33" spans="1:6">
      <c r="A33" s="86"/>
      <c r="B33" s="87"/>
      <c r="C33" s="86"/>
      <c r="D33" s="226"/>
      <c r="E33" s="210"/>
      <c r="F33" s="180">
        <f t="shared" si="2"/>
        <v>0</v>
      </c>
    </row>
    <row r="34" spans="1:6">
      <c r="A34" s="86" t="s">
        <v>1346</v>
      </c>
      <c r="B34" s="87" t="s">
        <v>1387</v>
      </c>
      <c r="C34" s="86"/>
      <c r="D34" s="226"/>
      <c r="E34" s="210"/>
      <c r="F34" s="180">
        <f t="shared" si="2"/>
        <v>0</v>
      </c>
    </row>
    <row r="35" spans="1:6">
      <c r="A35" s="86"/>
      <c r="B35" s="253" t="s">
        <v>1381</v>
      </c>
      <c r="C35" s="86" t="s">
        <v>22</v>
      </c>
      <c r="D35" s="226">
        <v>5.6</v>
      </c>
      <c r="E35" s="210"/>
      <c r="F35" s="180">
        <f t="shared" si="2"/>
        <v>0</v>
      </c>
    </row>
    <row r="36" spans="1:6">
      <c r="A36" s="86"/>
      <c r="B36" s="253"/>
      <c r="C36" s="86"/>
      <c r="D36" s="226"/>
      <c r="E36" s="210"/>
      <c r="F36" s="180">
        <f t="shared" si="2"/>
        <v>0</v>
      </c>
    </row>
    <row r="37" spans="1:6">
      <c r="A37" s="86"/>
      <c r="B37" s="253" t="s">
        <v>1382</v>
      </c>
      <c r="C37" s="86" t="s">
        <v>22</v>
      </c>
      <c r="D37" s="226">
        <v>5</v>
      </c>
      <c r="E37" s="210"/>
      <c r="F37" s="180">
        <f t="shared" si="2"/>
        <v>0</v>
      </c>
    </row>
    <row r="38" spans="1:6">
      <c r="A38" s="86"/>
      <c r="B38" s="253"/>
      <c r="C38" s="86"/>
      <c r="D38" s="226"/>
      <c r="E38" s="210"/>
      <c r="F38" s="180">
        <f t="shared" si="2"/>
        <v>0</v>
      </c>
    </row>
    <row r="39" spans="1:6">
      <c r="A39" s="86"/>
      <c r="B39" s="253" t="s">
        <v>1383</v>
      </c>
      <c r="C39" s="86" t="s">
        <v>22</v>
      </c>
      <c r="D39" s="226">
        <v>0.2</v>
      </c>
      <c r="E39" s="210"/>
      <c r="F39" s="180">
        <f t="shared" si="2"/>
        <v>0</v>
      </c>
    </row>
    <row r="40" spans="1:6">
      <c r="A40" s="86"/>
      <c r="B40" s="87"/>
      <c r="C40" s="86"/>
      <c r="D40" s="226"/>
      <c r="E40" s="210"/>
      <c r="F40" s="180">
        <f t="shared" si="2"/>
        <v>0</v>
      </c>
    </row>
    <row r="41" spans="1:6">
      <c r="A41" s="86" t="s">
        <v>1347</v>
      </c>
      <c r="B41" s="87" t="s">
        <v>1388</v>
      </c>
      <c r="C41" s="86"/>
      <c r="D41" s="226"/>
      <c r="E41" s="210"/>
      <c r="F41" s="180">
        <f t="shared" si="2"/>
        <v>0</v>
      </c>
    </row>
    <row r="42" spans="1:6">
      <c r="A42" s="86"/>
      <c r="B42" s="253" t="s">
        <v>1381</v>
      </c>
      <c r="C42" s="86" t="s">
        <v>22</v>
      </c>
      <c r="D42" s="226">
        <v>3</v>
      </c>
      <c r="E42" s="210"/>
      <c r="F42" s="180">
        <f t="shared" si="2"/>
        <v>0</v>
      </c>
    </row>
    <row r="43" spans="1:6">
      <c r="A43" s="86"/>
      <c r="B43" s="253"/>
      <c r="C43" s="86"/>
      <c r="D43" s="226"/>
      <c r="E43" s="210"/>
      <c r="F43" s="180">
        <f t="shared" si="2"/>
        <v>0</v>
      </c>
    </row>
    <row r="44" spans="1:6">
      <c r="A44" s="86"/>
      <c r="B44" s="253" t="s">
        <v>1382</v>
      </c>
      <c r="C44" s="86" t="s">
        <v>22</v>
      </c>
      <c r="D44" s="226">
        <v>1</v>
      </c>
      <c r="E44" s="210"/>
      <c r="F44" s="180">
        <f t="shared" si="2"/>
        <v>0</v>
      </c>
    </row>
    <row r="45" spans="1:6">
      <c r="A45" s="86"/>
      <c r="B45" s="253"/>
      <c r="C45" s="86"/>
      <c r="D45" s="226"/>
      <c r="E45" s="210"/>
      <c r="F45" s="180">
        <f t="shared" si="2"/>
        <v>0</v>
      </c>
    </row>
    <row r="46" spans="1:6" ht="11.65">
      <c r="A46" s="86" t="s">
        <v>1715</v>
      </c>
      <c r="B46" s="253" t="s">
        <v>1716</v>
      </c>
      <c r="C46" s="86" t="s">
        <v>910</v>
      </c>
      <c r="D46" s="226">
        <v>120</v>
      </c>
      <c r="E46" s="210"/>
      <c r="F46" s="180">
        <f t="shared" ref="F46" si="3">D46*E46</f>
        <v>0</v>
      </c>
    </row>
    <row r="47" spans="1:6">
      <c r="A47" s="86"/>
      <c r="B47" s="253"/>
      <c r="C47" s="86"/>
      <c r="D47" s="226"/>
      <c r="E47" s="210"/>
      <c r="F47" s="180"/>
    </row>
    <row r="48" spans="1:6" ht="11.65">
      <c r="A48" s="86" t="s">
        <v>1348</v>
      </c>
      <c r="B48" s="87" t="s">
        <v>1389</v>
      </c>
      <c r="C48" s="86" t="s">
        <v>910</v>
      </c>
      <c r="D48" s="226">
        <v>120</v>
      </c>
      <c r="E48" s="210"/>
      <c r="F48" s="180">
        <f t="shared" si="2"/>
        <v>0</v>
      </c>
    </row>
    <row r="49" spans="1:6">
      <c r="A49" s="86"/>
      <c r="B49" s="87"/>
      <c r="C49" s="86"/>
      <c r="D49" s="226"/>
      <c r="E49" s="210"/>
      <c r="F49" s="180">
        <f t="shared" si="2"/>
        <v>0</v>
      </c>
    </row>
    <row r="50" spans="1:6" ht="11.65">
      <c r="A50" s="86" t="s">
        <v>1349</v>
      </c>
      <c r="B50" s="87" t="s">
        <v>1390</v>
      </c>
      <c r="C50" s="86" t="s">
        <v>910</v>
      </c>
      <c r="D50" s="226">
        <v>35</v>
      </c>
      <c r="E50" s="210"/>
      <c r="F50" s="180">
        <f t="shared" si="2"/>
        <v>0</v>
      </c>
    </row>
    <row r="51" spans="1:6">
      <c r="A51" s="86"/>
      <c r="B51" s="87"/>
      <c r="C51" s="86"/>
      <c r="D51" s="226"/>
      <c r="E51" s="210"/>
      <c r="F51" s="180">
        <f t="shared" si="2"/>
        <v>0</v>
      </c>
    </row>
    <row r="52" spans="1:6">
      <c r="A52" s="84" t="s">
        <v>1352</v>
      </c>
      <c r="B52" s="85" t="s">
        <v>45</v>
      </c>
      <c r="C52" s="86"/>
      <c r="D52" s="226"/>
      <c r="E52" s="210"/>
      <c r="F52" s="180">
        <f t="shared" si="2"/>
        <v>0</v>
      </c>
    </row>
    <row r="53" spans="1:6">
      <c r="A53" s="84"/>
      <c r="B53" s="85"/>
      <c r="C53" s="86"/>
      <c r="D53" s="226"/>
      <c r="E53" s="210"/>
      <c r="F53" s="180">
        <f t="shared" ref="F53" si="4">D53*E53</f>
        <v>0</v>
      </c>
    </row>
    <row r="54" spans="1:6">
      <c r="A54" s="86" t="s">
        <v>1353</v>
      </c>
      <c r="B54" s="87" t="s">
        <v>1354</v>
      </c>
      <c r="C54" s="86" t="s">
        <v>687</v>
      </c>
      <c r="D54" s="226"/>
      <c r="E54" s="210"/>
      <c r="F54" s="210" t="s">
        <v>26</v>
      </c>
    </row>
    <row r="55" spans="1:6">
      <c r="A55" s="86"/>
      <c r="B55" s="87"/>
      <c r="C55" s="86"/>
      <c r="D55" s="226"/>
      <c r="E55" s="210"/>
      <c r="F55" s="210"/>
    </row>
    <row r="56" spans="1:6">
      <c r="A56" s="86" t="s">
        <v>1355</v>
      </c>
      <c r="B56" s="87" t="s">
        <v>1356</v>
      </c>
      <c r="C56" s="86" t="s">
        <v>687</v>
      </c>
      <c r="D56" s="226"/>
      <c r="E56" s="210"/>
      <c r="F56" s="210" t="s">
        <v>26</v>
      </c>
    </row>
    <row r="57" spans="1:6">
      <c r="A57" s="86"/>
      <c r="B57" s="87"/>
      <c r="C57" s="86"/>
      <c r="D57" s="226"/>
      <c r="E57" s="210"/>
      <c r="F57" s="210"/>
    </row>
    <row r="58" spans="1:6">
      <c r="A58" s="86" t="s">
        <v>1357</v>
      </c>
      <c r="B58" s="87" t="s">
        <v>1358</v>
      </c>
      <c r="C58" s="86" t="s">
        <v>68</v>
      </c>
      <c r="D58" s="226"/>
      <c r="E58" s="210"/>
      <c r="F58" s="210" t="s">
        <v>26</v>
      </c>
    </row>
    <row r="59" spans="1:6">
      <c r="A59" s="86"/>
      <c r="B59" s="87"/>
      <c r="C59" s="86"/>
      <c r="D59" s="226"/>
      <c r="E59" s="210"/>
      <c r="F59" s="180">
        <f t="shared" ref="F59:F83" si="5">D59*E59</f>
        <v>0</v>
      </c>
    </row>
    <row r="60" spans="1:6">
      <c r="A60" s="84"/>
      <c r="B60" s="85"/>
      <c r="C60" s="84"/>
      <c r="D60" s="226"/>
      <c r="E60" s="210"/>
      <c r="F60" s="180">
        <f t="shared" si="5"/>
        <v>0</v>
      </c>
    </row>
    <row r="61" spans="1:6">
      <c r="A61" s="84" t="s">
        <v>1359</v>
      </c>
      <c r="B61" s="85" t="s">
        <v>1360</v>
      </c>
      <c r="C61" s="86"/>
      <c r="D61" s="226"/>
      <c r="E61" s="210"/>
      <c r="F61" s="180">
        <f t="shared" si="5"/>
        <v>0</v>
      </c>
    </row>
    <row r="62" spans="1:6">
      <c r="A62" s="84"/>
      <c r="B62" s="85"/>
      <c r="C62" s="86"/>
      <c r="D62" s="226"/>
      <c r="E62" s="210"/>
      <c r="F62" s="180">
        <f t="shared" si="5"/>
        <v>0</v>
      </c>
    </row>
    <row r="63" spans="1:6">
      <c r="A63" s="86" t="s">
        <v>1361</v>
      </c>
      <c r="B63" s="87" t="s">
        <v>1392</v>
      </c>
      <c r="C63" s="86" t="s">
        <v>12</v>
      </c>
      <c r="D63" s="226">
        <v>5.6</v>
      </c>
      <c r="E63" s="210"/>
      <c r="F63" s="180">
        <f t="shared" si="5"/>
        <v>0</v>
      </c>
    </row>
    <row r="64" spans="1:6">
      <c r="A64" s="86"/>
      <c r="B64" s="87"/>
      <c r="C64" s="86"/>
      <c r="D64" s="226"/>
      <c r="E64" s="210"/>
      <c r="F64" s="180">
        <f t="shared" si="5"/>
        <v>0</v>
      </c>
    </row>
    <row r="65" spans="1:6">
      <c r="A65" s="86" t="s">
        <v>1362</v>
      </c>
      <c r="B65" s="87" t="s">
        <v>1393</v>
      </c>
      <c r="C65" s="86" t="s">
        <v>12</v>
      </c>
      <c r="D65" s="226">
        <v>3</v>
      </c>
      <c r="E65" s="210"/>
      <c r="F65" s="180">
        <f t="shared" si="5"/>
        <v>0</v>
      </c>
    </row>
    <row r="66" spans="1:6">
      <c r="A66" s="84"/>
      <c r="B66" s="85"/>
      <c r="C66" s="84"/>
      <c r="D66" s="226"/>
      <c r="E66" s="210"/>
      <c r="F66" s="180">
        <f t="shared" si="5"/>
        <v>0</v>
      </c>
    </row>
    <row r="67" spans="1:6">
      <c r="A67" s="84" t="s">
        <v>1363</v>
      </c>
      <c r="B67" s="85" t="s">
        <v>1364</v>
      </c>
      <c r="C67" s="86"/>
      <c r="D67" s="226"/>
      <c r="E67" s="210"/>
      <c r="F67" s="180">
        <f t="shared" si="5"/>
        <v>0</v>
      </c>
    </row>
    <row r="68" spans="1:6">
      <c r="A68" s="86" t="s">
        <v>1365</v>
      </c>
      <c r="B68" s="87" t="s">
        <v>1394</v>
      </c>
      <c r="C68" s="86" t="s">
        <v>16</v>
      </c>
      <c r="D68" s="226">
        <v>650</v>
      </c>
      <c r="E68" s="210"/>
      <c r="F68" s="180">
        <f t="shared" si="5"/>
        <v>0</v>
      </c>
    </row>
    <row r="69" spans="1:6">
      <c r="A69" s="86"/>
      <c r="B69" s="87"/>
      <c r="C69" s="86"/>
      <c r="D69" s="226"/>
      <c r="E69" s="210"/>
      <c r="F69" s="180">
        <f t="shared" si="5"/>
        <v>0</v>
      </c>
    </row>
    <row r="70" spans="1:6">
      <c r="A70" s="86" t="s">
        <v>1366</v>
      </c>
      <c r="B70" s="87" t="s">
        <v>1367</v>
      </c>
      <c r="C70" s="86" t="s">
        <v>16</v>
      </c>
      <c r="D70" s="226">
        <v>30</v>
      </c>
      <c r="E70" s="210"/>
      <c r="F70" s="180">
        <f t="shared" si="5"/>
        <v>0</v>
      </c>
    </row>
    <row r="71" spans="1:6">
      <c r="A71" s="86"/>
      <c r="B71" s="87"/>
      <c r="C71" s="86"/>
      <c r="D71" s="226"/>
      <c r="E71" s="210"/>
      <c r="F71" s="180">
        <f t="shared" si="5"/>
        <v>0</v>
      </c>
    </row>
    <row r="72" spans="1:6">
      <c r="A72" s="86" t="s">
        <v>1368</v>
      </c>
      <c r="B72" s="87" t="s">
        <v>1369</v>
      </c>
      <c r="C72" s="86" t="s">
        <v>20</v>
      </c>
      <c r="D72" s="226">
        <v>1</v>
      </c>
      <c r="E72" s="409">
        <v>5000</v>
      </c>
      <c r="F72" s="180">
        <f t="shared" si="5"/>
        <v>5000</v>
      </c>
    </row>
    <row r="73" spans="1:6">
      <c r="A73" s="86"/>
      <c r="B73" s="87"/>
      <c r="C73" s="86"/>
      <c r="D73" s="226"/>
      <c r="E73" s="210"/>
      <c r="F73" s="180">
        <f t="shared" si="5"/>
        <v>0</v>
      </c>
    </row>
    <row r="74" spans="1:6">
      <c r="A74" s="86" t="s">
        <v>1370</v>
      </c>
      <c r="B74" s="87" t="s">
        <v>1371</v>
      </c>
      <c r="C74" s="86" t="s">
        <v>8</v>
      </c>
      <c r="D74" s="205">
        <f>E72</f>
        <v>5000</v>
      </c>
      <c r="E74" s="302"/>
      <c r="F74" s="180">
        <f t="shared" si="5"/>
        <v>0</v>
      </c>
    </row>
    <row r="75" spans="1:6">
      <c r="A75" s="86"/>
      <c r="B75" s="87"/>
      <c r="C75" s="86"/>
      <c r="D75" s="226"/>
      <c r="E75" s="210"/>
      <c r="F75" s="180">
        <f t="shared" si="5"/>
        <v>0</v>
      </c>
    </row>
    <row r="76" spans="1:6">
      <c r="A76" s="84" t="s">
        <v>1372</v>
      </c>
      <c r="B76" s="85" t="s">
        <v>1373</v>
      </c>
      <c r="C76" s="86" t="s">
        <v>22</v>
      </c>
      <c r="D76" s="226">
        <v>16</v>
      </c>
      <c r="E76" s="210"/>
      <c r="F76" s="180">
        <f t="shared" si="5"/>
        <v>0</v>
      </c>
    </row>
    <row r="77" spans="1:6">
      <c r="A77" s="86"/>
      <c r="B77" s="87"/>
      <c r="C77" s="86"/>
      <c r="D77" s="226"/>
      <c r="E77" s="210"/>
      <c r="F77" s="180">
        <f t="shared" si="5"/>
        <v>0</v>
      </c>
    </row>
    <row r="78" spans="1:6" ht="20.25">
      <c r="A78" s="84" t="s">
        <v>1374</v>
      </c>
      <c r="B78" s="273" t="s">
        <v>1375</v>
      </c>
      <c r="C78" s="86" t="s">
        <v>16</v>
      </c>
      <c r="D78" s="225">
        <v>1</v>
      </c>
      <c r="E78" s="210"/>
      <c r="F78" s="180">
        <f t="shared" si="5"/>
        <v>0</v>
      </c>
    </row>
    <row r="79" spans="1:6">
      <c r="A79" s="86"/>
      <c r="B79" s="87"/>
      <c r="C79" s="86"/>
      <c r="D79" s="226"/>
      <c r="E79" s="210"/>
      <c r="F79" s="180">
        <f t="shared" si="5"/>
        <v>0</v>
      </c>
    </row>
    <row r="80" spans="1:6">
      <c r="A80" s="84"/>
      <c r="B80" s="85"/>
      <c r="C80" s="85"/>
      <c r="D80" s="226"/>
      <c r="E80" s="210"/>
      <c r="F80" s="180">
        <f t="shared" si="5"/>
        <v>0</v>
      </c>
    </row>
    <row r="81" spans="1:6">
      <c r="A81" s="86"/>
      <c r="B81" s="87"/>
      <c r="C81" s="86"/>
      <c r="D81" s="226"/>
      <c r="E81" s="210"/>
      <c r="F81" s="180">
        <f t="shared" si="5"/>
        <v>0</v>
      </c>
    </row>
    <row r="82" spans="1:6">
      <c r="A82" s="86"/>
      <c r="B82" s="87"/>
      <c r="C82" s="86"/>
      <c r="D82" s="226"/>
      <c r="E82" s="210"/>
      <c r="F82" s="180">
        <f t="shared" si="5"/>
        <v>0</v>
      </c>
    </row>
    <row r="83" spans="1:6">
      <c r="A83" s="86"/>
      <c r="B83" s="87"/>
      <c r="C83" s="86"/>
      <c r="D83" s="226"/>
      <c r="E83" s="210"/>
      <c r="F83" s="180">
        <f t="shared" si="5"/>
        <v>0</v>
      </c>
    </row>
    <row r="84" spans="1:6">
      <c r="A84" s="86"/>
      <c r="B84" s="87"/>
      <c r="C84" s="86"/>
      <c r="D84" s="226"/>
      <c r="E84" s="210"/>
      <c r="F84" s="210"/>
    </row>
    <row r="85" spans="1:6">
      <c r="A85" s="157"/>
      <c r="B85" s="88"/>
      <c r="C85" s="158"/>
      <c r="D85" s="226"/>
      <c r="E85" s="210"/>
      <c r="F85" s="210"/>
    </row>
    <row r="86" spans="1:6">
      <c r="A86" s="158"/>
      <c r="B86" s="89"/>
      <c r="C86" s="158"/>
      <c r="D86" s="226"/>
      <c r="E86" s="210"/>
      <c r="F86" s="210"/>
    </row>
    <row r="87" spans="1:6" ht="10.5" thickBot="1">
      <c r="A87" s="90"/>
      <c r="B87" s="91"/>
      <c r="C87" s="90"/>
      <c r="D87" s="228"/>
      <c r="E87" s="229"/>
      <c r="F87" s="229"/>
    </row>
    <row r="88" spans="1:6" ht="18.850000000000001" customHeight="1" thickBot="1">
      <c r="A88" s="79" t="s">
        <v>1672</v>
      </c>
      <c r="B88" s="54"/>
      <c r="C88" s="28"/>
      <c r="D88" s="234"/>
      <c r="E88" s="197"/>
      <c r="F88" s="99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5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63E07-289E-4C23-8D9E-CF08EBBEA372}">
  <sheetPr>
    <pageSetUpPr fitToPage="1"/>
  </sheetPr>
  <dimension ref="A1:K120"/>
  <sheetViews>
    <sheetView showZeros="0" view="pageBreakPreview" topLeftCell="A52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9.796875" style="151" customWidth="1"/>
    <col min="4" max="4" width="11.46484375" style="151" customWidth="1"/>
    <col min="5" max="5" width="13" style="175" customWidth="1"/>
    <col min="6" max="6" width="14.6640625" style="209" customWidth="1"/>
    <col min="7" max="10" width="9.06640625" style="140"/>
    <col min="11" max="11" width="12.19921875" style="140" bestFit="1" customWidth="1"/>
    <col min="12" max="16384" width="9.06640625" style="140"/>
  </cols>
  <sheetData>
    <row r="1" spans="1:11">
      <c r="A1" s="167" t="s">
        <v>1080</v>
      </c>
    </row>
    <row r="2" spans="1:11" ht="10.5" thickBot="1"/>
    <row r="3" spans="1:11" s="5" customFormat="1">
      <c r="A3" s="371" t="s">
        <v>52</v>
      </c>
      <c r="B3" s="372" t="s">
        <v>1</v>
      </c>
      <c r="C3" s="373" t="s">
        <v>2</v>
      </c>
      <c r="D3" s="383" t="s">
        <v>53</v>
      </c>
      <c r="E3" s="375" t="s">
        <v>4</v>
      </c>
      <c r="F3" s="375" t="s">
        <v>5</v>
      </c>
    </row>
    <row r="4" spans="1:11" s="5" customFormat="1" ht="10.5" thickBot="1">
      <c r="A4" s="376"/>
      <c r="B4" s="377"/>
      <c r="C4" s="378"/>
      <c r="D4" s="384"/>
      <c r="E4" s="380" t="s">
        <v>55</v>
      </c>
      <c r="F4" s="380" t="s">
        <v>55</v>
      </c>
    </row>
    <row r="5" spans="1:11" s="10" customFormat="1">
      <c r="A5" s="58"/>
      <c r="B5" s="17"/>
      <c r="C5" s="13"/>
      <c r="D5" s="22"/>
      <c r="E5" s="105"/>
      <c r="F5" s="176"/>
    </row>
    <row r="6" spans="1:11">
      <c r="A6" s="154" t="s">
        <v>895</v>
      </c>
      <c r="B6" s="155" t="s">
        <v>896</v>
      </c>
      <c r="C6" s="156"/>
      <c r="D6" s="156"/>
      <c r="E6" s="208"/>
      <c r="F6" s="210"/>
    </row>
    <row r="7" spans="1:11">
      <c r="A7" s="157"/>
      <c r="B7" s="88"/>
      <c r="C7" s="158"/>
      <c r="D7" s="156"/>
      <c r="E7" s="208"/>
      <c r="F7" s="211">
        <f t="shared" ref="F7:F70" si="0">D7*E7</f>
        <v>0</v>
      </c>
    </row>
    <row r="8" spans="1:11">
      <c r="A8" s="84" t="s">
        <v>897</v>
      </c>
      <c r="B8" s="85" t="s">
        <v>898</v>
      </c>
      <c r="C8" s="84"/>
      <c r="D8" s="156"/>
      <c r="E8" s="208"/>
      <c r="F8" s="211">
        <f t="shared" si="0"/>
        <v>0</v>
      </c>
    </row>
    <row r="9" spans="1:11">
      <c r="A9" s="84"/>
      <c r="B9" s="85"/>
      <c r="C9" s="84"/>
      <c r="D9" s="156"/>
      <c r="E9" s="208"/>
      <c r="F9" s="211">
        <f t="shared" si="0"/>
        <v>0</v>
      </c>
      <c r="K9" s="306"/>
    </row>
    <row r="10" spans="1:11">
      <c r="A10" s="86" t="s">
        <v>899</v>
      </c>
      <c r="B10" s="87" t="s">
        <v>900</v>
      </c>
      <c r="C10" s="86" t="s">
        <v>48</v>
      </c>
      <c r="D10" s="156">
        <v>1</v>
      </c>
      <c r="E10" s="208"/>
      <c r="F10" s="211">
        <f t="shared" si="0"/>
        <v>0</v>
      </c>
      <c r="I10" s="308"/>
      <c r="K10" s="307"/>
    </row>
    <row r="11" spans="1:11">
      <c r="A11" s="84"/>
      <c r="B11" s="87"/>
      <c r="C11" s="86"/>
      <c r="D11" s="156"/>
      <c r="E11" s="208"/>
      <c r="F11" s="211">
        <f t="shared" si="0"/>
        <v>0</v>
      </c>
      <c r="I11" s="308"/>
      <c r="K11" s="307"/>
    </row>
    <row r="12" spans="1:11">
      <c r="A12" s="86" t="s">
        <v>901</v>
      </c>
      <c r="B12" s="87" t="s">
        <v>902</v>
      </c>
      <c r="C12" s="86" t="s">
        <v>48</v>
      </c>
      <c r="D12" s="156">
        <v>1</v>
      </c>
      <c r="E12" s="208"/>
      <c r="F12" s="211">
        <f t="shared" si="0"/>
        <v>0</v>
      </c>
      <c r="I12" s="308"/>
      <c r="K12" s="307"/>
    </row>
    <row r="13" spans="1:11">
      <c r="A13" s="84"/>
      <c r="B13" s="169"/>
      <c r="C13" s="156"/>
      <c r="D13" s="156"/>
      <c r="E13" s="208"/>
      <c r="F13" s="211">
        <f t="shared" si="0"/>
        <v>0</v>
      </c>
      <c r="I13" s="308"/>
      <c r="K13" s="307"/>
    </row>
    <row r="14" spans="1:11">
      <c r="A14" s="86" t="s">
        <v>903</v>
      </c>
      <c r="B14" s="87" t="s">
        <v>904</v>
      </c>
      <c r="C14" s="86" t="s">
        <v>15</v>
      </c>
      <c r="D14" s="156">
        <v>10</v>
      </c>
      <c r="E14" s="208"/>
      <c r="F14" s="211">
        <f t="shared" si="0"/>
        <v>0</v>
      </c>
      <c r="I14" s="308"/>
      <c r="K14" s="307"/>
    </row>
    <row r="15" spans="1:11">
      <c r="A15" s="84"/>
      <c r="B15" s="85"/>
      <c r="C15" s="84"/>
      <c r="D15" s="156"/>
      <c r="E15" s="208"/>
      <c r="F15" s="211">
        <f t="shared" si="0"/>
        <v>0</v>
      </c>
    </row>
    <row r="16" spans="1:11" ht="11.65">
      <c r="A16" s="84" t="s">
        <v>905</v>
      </c>
      <c r="B16" s="170" t="s">
        <v>906</v>
      </c>
      <c r="C16" s="86" t="s">
        <v>910</v>
      </c>
      <c r="D16" s="156">
        <v>30</v>
      </c>
      <c r="E16" s="208"/>
      <c r="F16" s="211">
        <f t="shared" si="0"/>
        <v>0</v>
      </c>
    </row>
    <row r="17" spans="1:11">
      <c r="A17" s="84"/>
      <c r="B17" s="87" t="s">
        <v>909</v>
      </c>
      <c r="C17" s="159"/>
      <c r="D17" s="156"/>
      <c r="E17" s="208"/>
      <c r="F17" s="211">
        <f t="shared" si="0"/>
        <v>0</v>
      </c>
      <c r="I17" s="403"/>
      <c r="J17" s="319"/>
      <c r="K17" s="306"/>
    </row>
    <row r="18" spans="1:11">
      <c r="A18" s="86"/>
      <c r="B18" s="87"/>
      <c r="C18" s="86"/>
      <c r="D18" s="156"/>
      <c r="E18" s="208"/>
      <c r="F18" s="211">
        <f t="shared" si="0"/>
        <v>0</v>
      </c>
    </row>
    <row r="19" spans="1:11" s="151" customFormat="1">
      <c r="A19" s="11" t="s">
        <v>907</v>
      </c>
      <c r="B19" s="21" t="s">
        <v>73</v>
      </c>
      <c r="C19" s="13"/>
      <c r="D19" s="9"/>
      <c r="E19" s="18"/>
      <c r="F19" s="211">
        <f t="shared" si="0"/>
        <v>0</v>
      </c>
    </row>
    <row r="20" spans="1:11" s="151" customFormat="1">
      <c r="A20" s="13"/>
      <c r="B20" s="23"/>
      <c r="C20" s="13"/>
      <c r="D20" s="9"/>
      <c r="E20" s="18"/>
      <c r="F20" s="211">
        <f t="shared" si="0"/>
        <v>0</v>
      </c>
    </row>
    <row r="21" spans="1:11" s="151" customFormat="1" ht="33" customHeight="1">
      <c r="A21" s="13" t="s">
        <v>118</v>
      </c>
      <c r="B21" s="23" t="s">
        <v>1800</v>
      </c>
      <c r="C21" s="13" t="s">
        <v>19</v>
      </c>
      <c r="D21" s="9">
        <v>1</v>
      </c>
      <c r="E21" s="408">
        <v>300000</v>
      </c>
      <c r="F21" s="211">
        <f t="shared" si="0"/>
        <v>300000</v>
      </c>
    </row>
    <row r="22" spans="1:11" s="151" customFormat="1">
      <c r="A22" s="13"/>
      <c r="B22" s="23"/>
      <c r="C22" s="13"/>
      <c r="D22" s="9"/>
      <c r="E22" s="18"/>
      <c r="F22" s="211">
        <f t="shared" si="0"/>
        <v>0</v>
      </c>
    </row>
    <row r="23" spans="1:11" s="151" customFormat="1">
      <c r="A23" s="13" t="s">
        <v>119</v>
      </c>
      <c r="B23" s="23" t="s">
        <v>1719</v>
      </c>
      <c r="C23" s="13" t="s">
        <v>8</v>
      </c>
      <c r="D23" s="75">
        <f>SUM(F21:F21)</f>
        <v>300000</v>
      </c>
      <c r="E23" s="303"/>
      <c r="F23" s="211">
        <f t="shared" si="0"/>
        <v>0</v>
      </c>
    </row>
    <row r="24" spans="1:11" s="151" customFormat="1">
      <c r="A24" s="86"/>
      <c r="B24" s="87"/>
      <c r="C24" s="86"/>
      <c r="D24" s="156"/>
      <c r="E24" s="208"/>
      <c r="F24" s="211">
        <f t="shared" si="0"/>
        <v>0</v>
      </c>
    </row>
    <row r="25" spans="1:11" s="151" customFormat="1">
      <c r="A25" s="84"/>
      <c r="B25" s="85"/>
      <c r="C25" s="159"/>
      <c r="D25" s="156"/>
      <c r="E25" s="208"/>
      <c r="F25" s="211">
        <f t="shared" si="0"/>
        <v>0</v>
      </c>
    </row>
    <row r="26" spans="1:11" s="151" customFormat="1">
      <c r="A26" s="86"/>
      <c r="B26" s="155"/>
      <c r="C26" s="86"/>
      <c r="D26" s="156"/>
      <c r="E26" s="208"/>
      <c r="F26" s="211"/>
    </row>
    <row r="27" spans="1:11" s="151" customFormat="1">
      <c r="A27" s="86"/>
      <c r="B27" s="155"/>
      <c r="C27" s="86"/>
      <c r="D27" s="156"/>
      <c r="E27" s="208"/>
      <c r="F27" s="211"/>
    </row>
    <row r="28" spans="1:11" s="151" customFormat="1">
      <c r="A28" s="84"/>
      <c r="B28" s="309" t="s">
        <v>1720</v>
      </c>
      <c r="C28" s="84"/>
      <c r="D28" s="156"/>
      <c r="E28" s="208"/>
      <c r="F28" s="211">
        <f t="shared" si="0"/>
        <v>0</v>
      </c>
    </row>
    <row r="29" spans="1:11" s="151" customFormat="1">
      <c r="A29" s="84"/>
      <c r="B29" s="309" t="s">
        <v>1799</v>
      </c>
      <c r="C29" s="86"/>
      <c r="D29" s="156"/>
      <c r="E29" s="208"/>
      <c r="F29" s="211">
        <f t="shared" si="0"/>
        <v>0</v>
      </c>
    </row>
    <row r="30" spans="1:11">
      <c r="A30" s="86"/>
      <c r="B30" s="85"/>
      <c r="C30" s="86"/>
      <c r="D30" s="156"/>
      <c r="E30" s="208"/>
      <c r="F30" s="211">
        <f t="shared" si="0"/>
        <v>0</v>
      </c>
    </row>
    <row r="31" spans="1:11" s="151" customFormat="1">
      <c r="A31" s="86"/>
      <c r="B31" s="87"/>
      <c r="C31" s="86"/>
      <c r="D31" s="156"/>
      <c r="E31" s="208"/>
      <c r="F31" s="211">
        <f t="shared" si="0"/>
        <v>0</v>
      </c>
    </row>
    <row r="32" spans="1:11" s="151" customFormat="1">
      <c r="A32" s="86"/>
      <c r="B32" s="87"/>
      <c r="C32" s="86"/>
      <c r="D32" s="156"/>
      <c r="E32" s="208"/>
      <c r="F32" s="211">
        <f t="shared" si="0"/>
        <v>0</v>
      </c>
    </row>
    <row r="33" spans="1:6" s="151" customFormat="1">
      <c r="A33" s="86"/>
      <c r="B33" s="87"/>
      <c r="C33" s="86"/>
      <c r="D33" s="156"/>
      <c r="E33" s="208"/>
      <c r="F33" s="211">
        <f t="shared" si="0"/>
        <v>0</v>
      </c>
    </row>
    <row r="34" spans="1:6" s="151" customFormat="1">
      <c r="A34" s="86"/>
      <c r="B34" s="87"/>
      <c r="C34" s="86"/>
      <c r="D34" s="156"/>
      <c r="E34" s="208"/>
      <c r="F34" s="211">
        <f t="shared" si="0"/>
        <v>0</v>
      </c>
    </row>
    <row r="35" spans="1:6" s="151" customFormat="1">
      <c r="A35" s="86"/>
      <c r="B35" s="87"/>
      <c r="C35" s="86"/>
      <c r="D35" s="156"/>
      <c r="E35" s="208"/>
      <c r="F35" s="211">
        <f t="shared" si="0"/>
        <v>0</v>
      </c>
    </row>
    <row r="36" spans="1:6" s="151" customFormat="1">
      <c r="A36" s="86"/>
      <c r="B36" s="87"/>
      <c r="C36" s="86"/>
      <c r="D36" s="156"/>
      <c r="E36" s="208"/>
      <c r="F36" s="211">
        <f t="shared" si="0"/>
        <v>0</v>
      </c>
    </row>
    <row r="37" spans="1:6" s="151" customFormat="1">
      <c r="A37" s="86"/>
      <c r="B37" s="87"/>
      <c r="C37" s="86"/>
      <c r="D37" s="156"/>
      <c r="E37" s="208"/>
      <c r="F37" s="211">
        <f t="shared" si="0"/>
        <v>0</v>
      </c>
    </row>
    <row r="38" spans="1:6" s="151" customFormat="1">
      <c r="A38" s="86"/>
      <c r="B38" s="87"/>
      <c r="C38" s="86"/>
      <c r="D38" s="156"/>
      <c r="E38" s="208"/>
      <c r="F38" s="211">
        <f t="shared" si="0"/>
        <v>0</v>
      </c>
    </row>
    <row r="39" spans="1:6" s="151" customFormat="1">
      <c r="A39" s="86"/>
      <c r="B39" s="87"/>
      <c r="C39" s="86"/>
      <c r="D39" s="156"/>
      <c r="E39" s="208"/>
      <c r="F39" s="211">
        <f t="shared" si="0"/>
        <v>0</v>
      </c>
    </row>
    <row r="40" spans="1:6" s="151" customFormat="1">
      <c r="A40" s="86"/>
      <c r="B40" s="87"/>
      <c r="C40" s="86"/>
      <c r="D40" s="156"/>
      <c r="E40" s="208"/>
      <c r="F40" s="211">
        <f t="shared" si="0"/>
        <v>0</v>
      </c>
    </row>
    <row r="41" spans="1:6" s="151" customFormat="1">
      <c r="A41" s="86"/>
      <c r="B41" s="87"/>
      <c r="C41" s="86"/>
      <c r="D41" s="156"/>
      <c r="E41" s="208"/>
      <c r="F41" s="211">
        <f t="shared" si="0"/>
        <v>0</v>
      </c>
    </row>
    <row r="42" spans="1:6" s="151" customFormat="1">
      <c r="A42" s="86"/>
      <c r="B42" s="87"/>
      <c r="C42" s="86"/>
      <c r="D42" s="156"/>
      <c r="E42" s="208"/>
      <c r="F42" s="211">
        <f t="shared" si="0"/>
        <v>0</v>
      </c>
    </row>
    <row r="43" spans="1:6" s="151" customFormat="1">
      <c r="A43" s="86"/>
      <c r="B43" s="87"/>
      <c r="C43" s="86"/>
      <c r="D43" s="156"/>
      <c r="E43" s="208"/>
      <c r="F43" s="211">
        <f t="shared" si="0"/>
        <v>0</v>
      </c>
    </row>
    <row r="44" spans="1:6" s="151" customFormat="1">
      <c r="A44" s="86"/>
      <c r="B44" s="171"/>
      <c r="C44" s="86"/>
      <c r="D44" s="156"/>
      <c r="E44" s="208"/>
      <c r="F44" s="211">
        <f t="shared" si="0"/>
        <v>0</v>
      </c>
    </row>
    <row r="45" spans="1:6" s="151" customFormat="1">
      <c r="A45" s="84"/>
      <c r="B45" s="85"/>
      <c r="C45" s="84"/>
      <c r="D45" s="156"/>
      <c r="E45" s="208"/>
      <c r="F45" s="211">
        <f t="shared" si="0"/>
        <v>0</v>
      </c>
    </row>
    <row r="46" spans="1:6" s="151" customFormat="1">
      <c r="A46" s="84"/>
      <c r="B46" s="85"/>
      <c r="C46" s="84"/>
      <c r="D46" s="156"/>
      <c r="E46" s="208"/>
      <c r="F46" s="211">
        <f t="shared" si="0"/>
        <v>0</v>
      </c>
    </row>
    <row r="47" spans="1:6" s="151" customFormat="1">
      <c r="A47" s="86"/>
      <c r="B47" s="87"/>
      <c r="C47" s="86"/>
      <c r="D47" s="156"/>
      <c r="E47" s="208"/>
      <c r="F47" s="211">
        <f t="shared" si="0"/>
        <v>0</v>
      </c>
    </row>
    <row r="48" spans="1:6" s="151" customFormat="1">
      <c r="A48" s="84"/>
      <c r="B48" s="85"/>
      <c r="C48" s="84"/>
      <c r="D48" s="84"/>
      <c r="E48" s="208"/>
      <c r="F48" s="211">
        <f t="shared" si="0"/>
        <v>0</v>
      </c>
    </row>
    <row r="49" spans="1:6" s="151" customFormat="1">
      <c r="A49" s="84"/>
      <c r="B49" s="85"/>
      <c r="C49" s="156"/>
      <c r="D49" s="86"/>
      <c r="E49" s="208"/>
      <c r="F49" s="211">
        <f t="shared" si="0"/>
        <v>0</v>
      </c>
    </row>
    <row r="50" spans="1:6" s="151" customFormat="1">
      <c r="A50" s="86"/>
      <c r="B50" s="87"/>
      <c r="C50" s="86"/>
      <c r="D50" s="156"/>
      <c r="E50" s="208"/>
      <c r="F50" s="211">
        <f t="shared" si="0"/>
        <v>0</v>
      </c>
    </row>
    <row r="51" spans="1:6" s="151" customFormat="1">
      <c r="A51" s="86"/>
      <c r="B51" s="87"/>
      <c r="C51" s="86"/>
      <c r="D51" s="156"/>
      <c r="E51" s="208"/>
      <c r="F51" s="211">
        <f t="shared" si="0"/>
        <v>0</v>
      </c>
    </row>
    <row r="52" spans="1:6" s="151" customFormat="1">
      <c r="A52" s="86"/>
      <c r="B52" s="87"/>
      <c r="C52" s="86"/>
      <c r="D52" s="156"/>
      <c r="E52" s="208"/>
      <c r="F52" s="211">
        <f t="shared" si="0"/>
        <v>0</v>
      </c>
    </row>
    <row r="53" spans="1:6">
      <c r="A53" s="84"/>
      <c r="B53" s="85"/>
      <c r="C53" s="156"/>
      <c r="D53" s="86"/>
      <c r="E53" s="208"/>
      <c r="F53" s="211">
        <f t="shared" si="0"/>
        <v>0</v>
      </c>
    </row>
    <row r="54" spans="1:6" s="151" customFormat="1">
      <c r="A54" s="86"/>
      <c r="B54" s="87"/>
      <c r="C54" s="86"/>
      <c r="D54" s="156"/>
      <c r="E54" s="208"/>
      <c r="F54" s="211">
        <f t="shared" si="0"/>
        <v>0</v>
      </c>
    </row>
    <row r="55" spans="1:6" s="151" customFormat="1">
      <c r="A55" s="86"/>
      <c r="B55" s="87"/>
      <c r="C55" s="86"/>
      <c r="D55" s="156"/>
      <c r="E55" s="208"/>
      <c r="F55" s="211">
        <f t="shared" si="0"/>
        <v>0</v>
      </c>
    </row>
    <row r="56" spans="1:6" s="151" customFormat="1">
      <c r="A56" s="86"/>
      <c r="B56" s="87"/>
      <c r="C56" s="86"/>
      <c r="D56" s="156"/>
      <c r="E56" s="208"/>
      <c r="F56" s="211">
        <f t="shared" si="0"/>
        <v>0</v>
      </c>
    </row>
    <row r="57" spans="1:6" s="151" customFormat="1">
      <c r="A57" s="86"/>
      <c r="B57" s="87"/>
      <c r="C57" s="86"/>
      <c r="D57" s="156"/>
      <c r="E57" s="208"/>
      <c r="F57" s="211">
        <f t="shared" si="0"/>
        <v>0</v>
      </c>
    </row>
    <row r="58" spans="1:6" s="151" customFormat="1">
      <c r="A58" s="84"/>
      <c r="B58" s="85"/>
      <c r="C58" s="156"/>
      <c r="D58" s="86"/>
      <c r="E58" s="208"/>
      <c r="F58" s="211">
        <f t="shared" si="0"/>
        <v>0</v>
      </c>
    </row>
    <row r="59" spans="1:6" s="151" customFormat="1">
      <c r="A59" s="86"/>
      <c r="B59" s="87"/>
      <c r="C59" s="86"/>
      <c r="D59" s="156"/>
      <c r="E59" s="208"/>
      <c r="F59" s="211">
        <f t="shared" si="0"/>
        <v>0</v>
      </c>
    </row>
    <row r="60" spans="1:6" s="151" customFormat="1">
      <c r="A60" s="86"/>
      <c r="B60" s="87"/>
      <c r="C60" s="86"/>
      <c r="D60" s="156"/>
      <c r="E60" s="208"/>
      <c r="F60" s="211">
        <f t="shared" si="0"/>
        <v>0</v>
      </c>
    </row>
    <row r="61" spans="1:6">
      <c r="A61" s="86"/>
      <c r="B61" s="87"/>
      <c r="C61" s="86"/>
      <c r="D61" s="156"/>
      <c r="E61" s="208"/>
      <c r="F61" s="211">
        <f t="shared" si="0"/>
        <v>0</v>
      </c>
    </row>
    <row r="62" spans="1:6">
      <c r="A62" s="86"/>
      <c r="B62" s="87"/>
      <c r="C62" s="86"/>
      <c r="D62" s="156"/>
      <c r="E62" s="208"/>
      <c r="F62" s="211">
        <f t="shared" si="0"/>
        <v>0</v>
      </c>
    </row>
    <row r="63" spans="1:6" s="151" customFormat="1">
      <c r="A63" s="86"/>
      <c r="B63" s="87"/>
      <c r="C63" s="86"/>
      <c r="D63" s="156"/>
      <c r="E63" s="208"/>
      <c r="F63" s="211">
        <f t="shared" si="0"/>
        <v>0</v>
      </c>
    </row>
    <row r="64" spans="1:6" s="151" customFormat="1">
      <c r="A64" s="157"/>
      <c r="B64" s="88"/>
      <c r="C64" s="156"/>
      <c r="D64" s="156"/>
      <c r="E64" s="208"/>
      <c r="F64" s="211">
        <f t="shared" si="0"/>
        <v>0</v>
      </c>
    </row>
    <row r="65" spans="1:6">
      <c r="A65" s="156"/>
      <c r="B65" s="161"/>
      <c r="C65" s="156"/>
      <c r="D65" s="156"/>
      <c r="E65" s="208"/>
      <c r="F65" s="211">
        <f t="shared" si="0"/>
        <v>0</v>
      </c>
    </row>
    <row r="66" spans="1:6">
      <c r="A66" s="86"/>
      <c r="B66" s="87"/>
      <c r="C66" s="86"/>
      <c r="D66" s="156"/>
      <c r="E66" s="208"/>
      <c r="F66" s="211">
        <f t="shared" si="0"/>
        <v>0</v>
      </c>
    </row>
    <row r="67" spans="1:6" s="151" customFormat="1">
      <c r="A67" s="86"/>
      <c r="B67" s="87"/>
      <c r="C67" s="86"/>
      <c r="D67" s="156"/>
      <c r="E67" s="208"/>
      <c r="F67" s="211">
        <f t="shared" si="0"/>
        <v>0</v>
      </c>
    </row>
    <row r="68" spans="1:6">
      <c r="A68" s="86"/>
      <c r="B68" s="87"/>
      <c r="C68" s="86"/>
      <c r="D68" s="156"/>
      <c r="E68" s="208"/>
      <c r="F68" s="211">
        <f t="shared" si="0"/>
        <v>0</v>
      </c>
    </row>
    <row r="69" spans="1:6" s="151" customFormat="1">
      <c r="A69" s="86"/>
      <c r="B69" s="87"/>
      <c r="C69" s="86"/>
      <c r="D69" s="156"/>
      <c r="E69" s="208"/>
      <c r="F69" s="211">
        <f t="shared" si="0"/>
        <v>0</v>
      </c>
    </row>
    <row r="70" spans="1:6" s="151" customFormat="1">
      <c r="A70" s="86"/>
      <c r="B70" s="87"/>
      <c r="C70" s="86"/>
      <c r="D70" s="156"/>
      <c r="E70" s="208"/>
      <c r="F70" s="211">
        <f t="shared" si="0"/>
        <v>0</v>
      </c>
    </row>
    <row r="71" spans="1:6" s="151" customFormat="1">
      <c r="A71" s="86"/>
      <c r="B71" s="87"/>
      <c r="C71" s="86"/>
      <c r="D71" s="156"/>
      <c r="E71" s="208"/>
      <c r="F71" s="211">
        <f t="shared" ref="F71:F88" si="1">D71*E71</f>
        <v>0</v>
      </c>
    </row>
    <row r="72" spans="1:6" s="151" customFormat="1">
      <c r="A72" s="86"/>
      <c r="B72" s="87"/>
      <c r="C72" s="86"/>
      <c r="D72" s="156"/>
      <c r="E72" s="208"/>
      <c r="F72" s="211">
        <f t="shared" si="1"/>
        <v>0</v>
      </c>
    </row>
    <row r="73" spans="1:6" s="151" customFormat="1">
      <c r="A73" s="86"/>
      <c r="B73" s="87"/>
      <c r="C73" s="86"/>
      <c r="D73" s="156"/>
      <c r="E73" s="208"/>
      <c r="F73" s="211">
        <f t="shared" si="1"/>
        <v>0</v>
      </c>
    </row>
    <row r="74" spans="1:6" s="151" customFormat="1">
      <c r="A74" s="86"/>
      <c r="B74" s="87"/>
      <c r="C74" s="86"/>
      <c r="D74" s="156"/>
      <c r="E74" s="208"/>
      <c r="F74" s="211">
        <f t="shared" si="1"/>
        <v>0</v>
      </c>
    </row>
    <row r="75" spans="1:6" s="151" customFormat="1">
      <c r="A75" s="86"/>
      <c r="B75" s="87"/>
      <c r="C75" s="86"/>
      <c r="D75" s="156"/>
      <c r="E75" s="208"/>
      <c r="F75" s="211">
        <f t="shared" si="1"/>
        <v>0</v>
      </c>
    </row>
    <row r="76" spans="1:6" s="151" customFormat="1">
      <c r="A76" s="86"/>
      <c r="B76" s="87"/>
      <c r="C76" s="86"/>
      <c r="D76" s="156"/>
      <c r="E76" s="208"/>
      <c r="F76" s="211">
        <f t="shared" si="1"/>
        <v>0</v>
      </c>
    </row>
    <row r="77" spans="1:6" s="151" customFormat="1">
      <c r="A77" s="86"/>
      <c r="B77" s="87"/>
      <c r="C77" s="86"/>
      <c r="D77" s="156"/>
      <c r="E77" s="208"/>
      <c r="F77" s="211">
        <f t="shared" si="1"/>
        <v>0</v>
      </c>
    </row>
    <row r="78" spans="1:6">
      <c r="A78" s="86"/>
      <c r="B78" s="87"/>
      <c r="C78" s="86"/>
      <c r="D78" s="156"/>
      <c r="E78" s="208"/>
      <c r="F78" s="211">
        <f t="shared" si="1"/>
        <v>0</v>
      </c>
    </row>
    <row r="79" spans="1:6" s="151" customFormat="1">
      <c r="A79" s="86"/>
      <c r="B79" s="87"/>
      <c r="C79" s="86"/>
      <c r="D79" s="156"/>
      <c r="E79" s="208"/>
      <c r="F79" s="211">
        <f t="shared" si="1"/>
        <v>0</v>
      </c>
    </row>
    <row r="80" spans="1:6">
      <c r="A80" s="86"/>
      <c r="B80" s="87"/>
      <c r="C80" s="86"/>
      <c r="D80" s="156"/>
      <c r="E80" s="208"/>
      <c r="F80" s="211">
        <f t="shared" si="1"/>
        <v>0</v>
      </c>
    </row>
    <row r="81" spans="1:6" s="151" customFormat="1">
      <c r="A81" s="86"/>
      <c r="B81" s="87"/>
      <c r="C81" s="86"/>
      <c r="D81" s="156"/>
      <c r="E81" s="208"/>
      <c r="F81" s="211">
        <f t="shared" si="1"/>
        <v>0</v>
      </c>
    </row>
    <row r="82" spans="1:6">
      <c r="A82" s="86"/>
      <c r="B82" s="87"/>
      <c r="C82" s="86"/>
      <c r="D82" s="156"/>
      <c r="E82" s="208"/>
      <c r="F82" s="211">
        <f t="shared" si="1"/>
        <v>0</v>
      </c>
    </row>
    <row r="83" spans="1:6" s="151" customFormat="1">
      <c r="A83" s="86"/>
      <c r="B83" s="87"/>
      <c r="C83" s="86"/>
      <c r="D83" s="156"/>
      <c r="E83" s="208"/>
      <c r="F83" s="211">
        <f t="shared" si="1"/>
        <v>0</v>
      </c>
    </row>
    <row r="84" spans="1:6" s="151" customFormat="1">
      <c r="A84" s="86"/>
      <c r="B84" s="87"/>
      <c r="C84" s="86"/>
      <c r="D84" s="156"/>
      <c r="E84" s="208"/>
      <c r="F84" s="211">
        <f t="shared" si="1"/>
        <v>0</v>
      </c>
    </row>
    <row r="85" spans="1:6" s="151" customFormat="1">
      <c r="A85" s="84"/>
      <c r="B85" s="85"/>
      <c r="C85" s="84"/>
      <c r="D85" s="84"/>
      <c r="E85" s="208"/>
      <c r="F85" s="211">
        <f t="shared" si="1"/>
        <v>0</v>
      </c>
    </row>
    <row r="86" spans="1:6" s="151" customFormat="1">
      <c r="A86" s="84"/>
      <c r="B86" s="85"/>
      <c r="C86" s="156"/>
      <c r="D86" s="86"/>
      <c r="E86" s="208"/>
      <c r="F86" s="211">
        <f t="shared" si="1"/>
        <v>0</v>
      </c>
    </row>
    <row r="87" spans="1:6" s="151" customFormat="1">
      <c r="A87" s="86"/>
      <c r="B87" s="87"/>
      <c r="C87" s="86"/>
      <c r="D87" s="160"/>
      <c r="E87" s="208"/>
      <c r="F87" s="211">
        <f t="shared" si="1"/>
        <v>0</v>
      </c>
    </row>
    <row r="88" spans="1:6" s="151" customFormat="1">
      <c r="A88" s="86"/>
      <c r="B88" s="87"/>
      <c r="C88" s="86"/>
      <c r="D88" s="160"/>
      <c r="E88" s="208"/>
      <c r="F88" s="211">
        <f t="shared" si="1"/>
        <v>0</v>
      </c>
    </row>
    <row r="89" spans="1:6" s="151" customFormat="1" ht="10.5" thickBot="1">
      <c r="A89" s="86"/>
      <c r="B89" s="87"/>
      <c r="C89" s="86"/>
      <c r="D89" s="160"/>
      <c r="E89" s="208"/>
      <c r="F89" s="210"/>
    </row>
    <row r="90" spans="1:6" s="10" customFormat="1" ht="18.75" customHeight="1" thickBot="1">
      <c r="A90" s="297" t="s">
        <v>1672</v>
      </c>
      <c r="B90" s="297"/>
      <c r="C90" s="297"/>
      <c r="D90" s="297"/>
      <c r="E90" s="297"/>
      <c r="F90" s="207"/>
    </row>
    <row r="91" spans="1:6" s="151" customFormat="1">
      <c r="A91" s="47"/>
      <c r="B91" s="425"/>
      <c r="C91" s="425"/>
      <c r="E91" s="175"/>
      <c r="F91" s="209"/>
    </row>
    <row r="92" spans="1:6" s="151" customFormat="1">
      <c r="A92" s="47"/>
      <c r="B92" s="81"/>
      <c r="C92" s="47"/>
      <c r="E92" s="175"/>
      <c r="F92" s="209"/>
    </row>
    <row r="93" spans="1:6" s="151" customFormat="1">
      <c r="A93" s="47"/>
      <c r="B93" s="425"/>
      <c r="C93" s="425"/>
      <c r="E93" s="175"/>
      <c r="F93" s="209"/>
    </row>
    <row r="94" spans="1:6" s="151" customFormat="1">
      <c r="A94" s="47"/>
      <c r="B94" s="81"/>
      <c r="C94" s="47"/>
      <c r="E94" s="175"/>
      <c r="F94" s="209"/>
    </row>
    <row r="95" spans="1:6" s="151" customFormat="1">
      <c r="A95" s="47"/>
      <c r="B95" s="81"/>
      <c r="C95" s="47"/>
      <c r="E95" s="175"/>
      <c r="F95" s="209"/>
    </row>
    <row r="96" spans="1:6" s="151" customFormat="1">
      <c r="A96" s="47"/>
      <c r="B96" s="81"/>
      <c r="C96" s="47"/>
      <c r="E96" s="175"/>
      <c r="F96" s="209"/>
    </row>
    <row r="97" spans="1:6" s="151" customFormat="1">
      <c r="A97" s="47"/>
      <c r="B97" s="81"/>
      <c r="C97" s="47"/>
      <c r="E97" s="175"/>
      <c r="F97" s="209"/>
    </row>
    <row r="98" spans="1:6" s="151" customFormat="1">
      <c r="A98" s="47"/>
      <c r="B98" s="81"/>
      <c r="C98" s="47"/>
      <c r="E98" s="175"/>
      <c r="F98" s="209"/>
    </row>
    <row r="99" spans="1:6" s="151" customFormat="1">
      <c r="A99" s="47"/>
      <c r="B99" s="425"/>
      <c r="C99" s="425"/>
      <c r="E99" s="175"/>
      <c r="F99" s="209"/>
    </row>
    <row r="100" spans="1:6" s="151" customFormat="1">
      <c r="A100" s="47"/>
      <c r="B100" s="425"/>
      <c r="C100" s="425"/>
      <c r="E100" s="175"/>
      <c r="F100" s="209"/>
    </row>
    <row r="101" spans="1:6" s="151" customFormat="1">
      <c r="A101" s="47"/>
      <c r="B101" s="81"/>
      <c r="C101" s="47"/>
      <c r="E101" s="175"/>
      <c r="F101" s="209"/>
    </row>
    <row r="102" spans="1:6" s="151" customFormat="1">
      <c r="A102" s="47"/>
      <c r="B102" s="81"/>
      <c r="C102" s="47"/>
      <c r="E102" s="175"/>
      <c r="F102" s="209"/>
    </row>
    <row r="103" spans="1:6" s="151" customFormat="1">
      <c r="A103" s="47"/>
      <c r="B103" s="81"/>
      <c r="C103" s="47"/>
      <c r="E103" s="175"/>
      <c r="F103" s="209"/>
    </row>
    <row r="104" spans="1:6" s="151" customFormat="1">
      <c r="A104" s="47"/>
      <c r="B104" s="81"/>
      <c r="C104" s="47"/>
      <c r="E104" s="175"/>
      <c r="F104" s="209"/>
    </row>
    <row r="105" spans="1:6" s="151" customFormat="1">
      <c r="A105" s="47"/>
      <c r="B105" s="81"/>
      <c r="C105" s="47"/>
      <c r="E105" s="175"/>
      <c r="F105" s="209"/>
    </row>
    <row r="106" spans="1:6" s="151" customFormat="1">
      <c r="A106" s="150"/>
      <c r="B106" s="152"/>
      <c r="C106" s="47"/>
      <c r="E106" s="175"/>
      <c r="F106" s="209"/>
    </row>
    <row r="107" spans="1:6" s="151" customFormat="1">
      <c r="A107" s="150"/>
      <c r="B107" s="152"/>
      <c r="C107" s="150"/>
      <c r="E107" s="175"/>
      <c r="F107" s="209"/>
    </row>
    <row r="108" spans="1:6" s="151" customFormat="1">
      <c r="A108" s="150"/>
      <c r="B108" s="152"/>
      <c r="C108" s="150"/>
      <c r="E108" s="175"/>
      <c r="F108" s="209"/>
    </row>
    <row r="109" spans="1:6" s="151" customFormat="1">
      <c r="A109" s="150"/>
      <c r="B109" s="152"/>
      <c r="C109" s="150"/>
      <c r="E109" s="175"/>
      <c r="F109" s="209"/>
    </row>
    <row r="110" spans="1:6" s="151" customFormat="1">
      <c r="A110" s="150"/>
      <c r="B110" s="152"/>
      <c r="C110" s="150"/>
      <c r="E110" s="175"/>
      <c r="F110" s="209"/>
    </row>
    <row r="111" spans="1:6" s="151" customFormat="1">
      <c r="A111" s="150"/>
      <c r="B111" s="152"/>
      <c r="C111" s="150"/>
      <c r="E111" s="175"/>
      <c r="F111" s="209"/>
    </row>
    <row r="112" spans="1:6" s="151" customFormat="1">
      <c r="A112" s="150"/>
      <c r="B112" s="152"/>
      <c r="C112" s="150"/>
      <c r="E112" s="175"/>
      <c r="F112" s="209"/>
    </row>
    <row r="113" spans="1:6" s="151" customFormat="1">
      <c r="A113" s="150"/>
      <c r="B113" s="152"/>
      <c r="C113" s="150"/>
      <c r="E113" s="175"/>
      <c r="F113" s="209"/>
    </row>
    <row r="114" spans="1:6" s="151" customFormat="1">
      <c r="A114" s="47"/>
      <c r="B114" s="81"/>
      <c r="C114" s="47"/>
      <c r="E114" s="175"/>
      <c r="F114" s="209"/>
    </row>
    <row r="115" spans="1:6" s="151" customFormat="1">
      <c r="A115" s="47"/>
      <c r="B115" s="425"/>
      <c r="C115" s="425"/>
      <c r="E115" s="175"/>
      <c r="F115" s="209"/>
    </row>
    <row r="116" spans="1:6" s="151" customFormat="1">
      <c r="A116" s="47"/>
      <c r="B116" s="81"/>
      <c r="C116" s="47"/>
      <c r="E116" s="175"/>
      <c r="F116" s="209"/>
    </row>
    <row r="117" spans="1:6" s="151" customFormat="1">
      <c r="A117" s="47"/>
      <c r="B117" s="81"/>
      <c r="C117" s="47"/>
      <c r="E117" s="175"/>
      <c r="F117" s="209"/>
    </row>
    <row r="118" spans="1:6" s="151" customFormat="1">
      <c r="A118" s="47"/>
      <c r="B118" s="81"/>
      <c r="C118" s="47"/>
      <c r="E118" s="175"/>
      <c r="F118" s="209"/>
    </row>
    <row r="119" spans="1:6" s="151" customFormat="1">
      <c r="A119" s="47"/>
      <c r="B119" s="81"/>
      <c r="C119" s="47"/>
      <c r="E119" s="175"/>
      <c r="F119" s="209"/>
    </row>
    <row r="120" spans="1:6" s="151" customFormat="1">
      <c r="A120" s="47"/>
      <c r="B120" s="81"/>
      <c r="C120" s="47"/>
      <c r="E120" s="175"/>
      <c r="F120" s="209"/>
    </row>
  </sheetData>
  <mergeCells count="5">
    <mergeCell ref="B115:C115"/>
    <mergeCell ref="B91:C91"/>
    <mergeCell ref="B93:C93"/>
    <mergeCell ref="B99:C99"/>
    <mergeCell ref="B100:C100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75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6370F-DB23-492F-88BE-A587D16CB9BD}">
  <dimension ref="A1:K75"/>
  <sheetViews>
    <sheetView showZeros="0" view="pageBreakPreview" zoomScale="130" zoomScaleNormal="130" zoomScaleSheetLayoutView="130" zoomScalePageLayoutView="110" workbookViewId="0">
      <selection activeCell="B9" sqref="B9"/>
    </sheetView>
  </sheetViews>
  <sheetFormatPr defaultRowHeight="10.15"/>
  <cols>
    <col min="1" max="1" width="8.53125" style="29" customWidth="1"/>
    <col min="2" max="2" width="61.86328125" style="30" customWidth="1"/>
    <col min="3" max="3" width="10.265625" style="5" customWidth="1"/>
    <col min="4" max="4" width="11.1328125" style="244" customWidth="1"/>
    <col min="5" max="5" width="12.73046875" style="217" customWidth="1"/>
    <col min="6" max="6" width="15" style="218" customWidth="1"/>
    <col min="7" max="8" width="9.06640625" style="10"/>
    <col min="9" max="11" width="9.06640625" style="123"/>
    <col min="12" max="248" width="9.06640625" style="10"/>
    <col min="249" max="249" width="6.86328125" style="10" customWidth="1"/>
    <col min="250" max="250" width="38" style="10" customWidth="1"/>
    <col min="251" max="251" width="10.265625" style="10" customWidth="1"/>
    <col min="252" max="252" width="13.73046875" style="10" customWidth="1"/>
    <col min="253" max="253" width="12.265625" style="10" customWidth="1"/>
    <col min="254" max="254" width="15.3984375" style="10" customWidth="1"/>
    <col min="255" max="255" width="13.1328125" style="10" customWidth="1"/>
    <col min="256" max="256" width="14.265625" style="10" customWidth="1"/>
    <col min="257" max="257" width="15.73046875" style="10" customWidth="1"/>
    <col min="258" max="258" width="15.86328125" style="10" customWidth="1"/>
    <col min="259" max="259" width="11.265625" style="10" customWidth="1"/>
    <col min="260" max="504" width="9.06640625" style="10"/>
    <col min="505" max="505" width="6.86328125" style="10" customWidth="1"/>
    <col min="506" max="506" width="38" style="10" customWidth="1"/>
    <col min="507" max="507" width="10.265625" style="10" customWidth="1"/>
    <col min="508" max="508" width="13.73046875" style="10" customWidth="1"/>
    <col min="509" max="509" width="12.265625" style="10" customWidth="1"/>
    <col min="510" max="510" width="15.3984375" style="10" customWidth="1"/>
    <col min="511" max="511" width="13.1328125" style="10" customWidth="1"/>
    <col min="512" max="512" width="14.265625" style="10" customWidth="1"/>
    <col min="513" max="513" width="15.73046875" style="10" customWidth="1"/>
    <col min="514" max="514" width="15.86328125" style="10" customWidth="1"/>
    <col min="515" max="515" width="11.265625" style="10" customWidth="1"/>
    <col min="516" max="760" width="9.06640625" style="10"/>
    <col min="761" max="761" width="6.86328125" style="10" customWidth="1"/>
    <col min="762" max="762" width="38" style="10" customWidth="1"/>
    <col min="763" max="763" width="10.265625" style="10" customWidth="1"/>
    <col min="764" max="764" width="13.73046875" style="10" customWidth="1"/>
    <col min="765" max="765" width="12.265625" style="10" customWidth="1"/>
    <col min="766" max="766" width="15.3984375" style="10" customWidth="1"/>
    <col min="767" max="767" width="13.1328125" style="10" customWidth="1"/>
    <col min="768" max="768" width="14.265625" style="10" customWidth="1"/>
    <col min="769" max="769" width="15.73046875" style="10" customWidth="1"/>
    <col min="770" max="770" width="15.86328125" style="10" customWidth="1"/>
    <col min="771" max="771" width="11.265625" style="10" customWidth="1"/>
    <col min="772" max="1016" width="9.06640625" style="10"/>
    <col min="1017" max="1017" width="6.86328125" style="10" customWidth="1"/>
    <col min="1018" max="1018" width="38" style="10" customWidth="1"/>
    <col min="1019" max="1019" width="10.265625" style="10" customWidth="1"/>
    <col min="1020" max="1020" width="13.73046875" style="10" customWidth="1"/>
    <col min="1021" max="1021" width="12.265625" style="10" customWidth="1"/>
    <col min="1022" max="1022" width="15.3984375" style="10" customWidth="1"/>
    <col min="1023" max="1023" width="13.1328125" style="10" customWidth="1"/>
    <col min="1024" max="1024" width="14.265625" style="10" customWidth="1"/>
    <col min="1025" max="1025" width="15.73046875" style="10" customWidth="1"/>
    <col min="1026" max="1026" width="15.86328125" style="10" customWidth="1"/>
    <col min="1027" max="1027" width="11.265625" style="10" customWidth="1"/>
    <col min="1028" max="1272" width="9.06640625" style="10"/>
    <col min="1273" max="1273" width="6.86328125" style="10" customWidth="1"/>
    <col min="1274" max="1274" width="38" style="10" customWidth="1"/>
    <col min="1275" max="1275" width="10.265625" style="10" customWidth="1"/>
    <col min="1276" max="1276" width="13.73046875" style="10" customWidth="1"/>
    <col min="1277" max="1277" width="12.265625" style="10" customWidth="1"/>
    <col min="1278" max="1278" width="15.3984375" style="10" customWidth="1"/>
    <col min="1279" max="1279" width="13.1328125" style="10" customWidth="1"/>
    <col min="1280" max="1280" width="14.265625" style="10" customWidth="1"/>
    <col min="1281" max="1281" width="15.73046875" style="10" customWidth="1"/>
    <col min="1282" max="1282" width="15.86328125" style="10" customWidth="1"/>
    <col min="1283" max="1283" width="11.265625" style="10" customWidth="1"/>
    <col min="1284" max="1528" width="9.06640625" style="10"/>
    <col min="1529" max="1529" width="6.86328125" style="10" customWidth="1"/>
    <col min="1530" max="1530" width="38" style="10" customWidth="1"/>
    <col min="1531" max="1531" width="10.265625" style="10" customWidth="1"/>
    <col min="1532" max="1532" width="13.73046875" style="10" customWidth="1"/>
    <col min="1533" max="1533" width="12.265625" style="10" customWidth="1"/>
    <col min="1534" max="1534" width="15.3984375" style="10" customWidth="1"/>
    <col min="1535" max="1535" width="13.1328125" style="10" customWidth="1"/>
    <col min="1536" max="1536" width="14.265625" style="10" customWidth="1"/>
    <col min="1537" max="1537" width="15.73046875" style="10" customWidth="1"/>
    <col min="1538" max="1538" width="15.86328125" style="10" customWidth="1"/>
    <col min="1539" max="1539" width="11.265625" style="10" customWidth="1"/>
    <col min="1540" max="1784" width="9.06640625" style="10"/>
    <col min="1785" max="1785" width="6.86328125" style="10" customWidth="1"/>
    <col min="1786" max="1786" width="38" style="10" customWidth="1"/>
    <col min="1787" max="1787" width="10.265625" style="10" customWidth="1"/>
    <col min="1788" max="1788" width="13.73046875" style="10" customWidth="1"/>
    <col min="1789" max="1789" width="12.265625" style="10" customWidth="1"/>
    <col min="1790" max="1790" width="15.3984375" style="10" customWidth="1"/>
    <col min="1791" max="1791" width="13.1328125" style="10" customWidth="1"/>
    <col min="1792" max="1792" width="14.265625" style="10" customWidth="1"/>
    <col min="1793" max="1793" width="15.73046875" style="10" customWidth="1"/>
    <col min="1794" max="1794" width="15.86328125" style="10" customWidth="1"/>
    <col min="1795" max="1795" width="11.265625" style="10" customWidth="1"/>
    <col min="1796" max="2040" width="9.06640625" style="10"/>
    <col min="2041" max="2041" width="6.86328125" style="10" customWidth="1"/>
    <col min="2042" max="2042" width="38" style="10" customWidth="1"/>
    <col min="2043" max="2043" width="10.265625" style="10" customWidth="1"/>
    <col min="2044" max="2044" width="13.73046875" style="10" customWidth="1"/>
    <col min="2045" max="2045" width="12.265625" style="10" customWidth="1"/>
    <col min="2046" max="2046" width="15.3984375" style="10" customWidth="1"/>
    <col min="2047" max="2047" width="13.1328125" style="10" customWidth="1"/>
    <col min="2048" max="2048" width="14.265625" style="10" customWidth="1"/>
    <col min="2049" max="2049" width="15.73046875" style="10" customWidth="1"/>
    <col min="2050" max="2050" width="15.86328125" style="10" customWidth="1"/>
    <col min="2051" max="2051" width="11.265625" style="10" customWidth="1"/>
    <col min="2052" max="2296" width="9.06640625" style="10"/>
    <col min="2297" max="2297" width="6.86328125" style="10" customWidth="1"/>
    <col min="2298" max="2298" width="38" style="10" customWidth="1"/>
    <col min="2299" max="2299" width="10.265625" style="10" customWidth="1"/>
    <col min="2300" max="2300" width="13.73046875" style="10" customWidth="1"/>
    <col min="2301" max="2301" width="12.265625" style="10" customWidth="1"/>
    <col min="2302" max="2302" width="15.3984375" style="10" customWidth="1"/>
    <col min="2303" max="2303" width="13.1328125" style="10" customWidth="1"/>
    <col min="2304" max="2304" width="14.265625" style="10" customWidth="1"/>
    <col min="2305" max="2305" width="15.73046875" style="10" customWidth="1"/>
    <col min="2306" max="2306" width="15.86328125" style="10" customWidth="1"/>
    <col min="2307" max="2307" width="11.265625" style="10" customWidth="1"/>
    <col min="2308" max="2552" width="9.06640625" style="10"/>
    <col min="2553" max="2553" width="6.86328125" style="10" customWidth="1"/>
    <col min="2554" max="2554" width="38" style="10" customWidth="1"/>
    <col min="2555" max="2555" width="10.265625" style="10" customWidth="1"/>
    <col min="2556" max="2556" width="13.73046875" style="10" customWidth="1"/>
    <col min="2557" max="2557" width="12.265625" style="10" customWidth="1"/>
    <col min="2558" max="2558" width="15.3984375" style="10" customWidth="1"/>
    <col min="2559" max="2559" width="13.1328125" style="10" customWidth="1"/>
    <col min="2560" max="2560" width="14.265625" style="10" customWidth="1"/>
    <col min="2561" max="2561" width="15.73046875" style="10" customWidth="1"/>
    <col min="2562" max="2562" width="15.86328125" style="10" customWidth="1"/>
    <col min="2563" max="2563" width="11.265625" style="10" customWidth="1"/>
    <col min="2564" max="2808" width="9.06640625" style="10"/>
    <col min="2809" max="2809" width="6.86328125" style="10" customWidth="1"/>
    <col min="2810" max="2810" width="38" style="10" customWidth="1"/>
    <col min="2811" max="2811" width="10.265625" style="10" customWidth="1"/>
    <col min="2812" max="2812" width="13.73046875" style="10" customWidth="1"/>
    <col min="2813" max="2813" width="12.265625" style="10" customWidth="1"/>
    <col min="2814" max="2814" width="15.3984375" style="10" customWidth="1"/>
    <col min="2815" max="2815" width="13.1328125" style="10" customWidth="1"/>
    <col min="2816" max="2816" width="14.265625" style="10" customWidth="1"/>
    <col min="2817" max="2817" width="15.73046875" style="10" customWidth="1"/>
    <col min="2818" max="2818" width="15.86328125" style="10" customWidth="1"/>
    <col min="2819" max="2819" width="11.265625" style="10" customWidth="1"/>
    <col min="2820" max="3064" width="9.06640625" style="10"/>
    <col min="3065" max="3065" width="6.86328125" style="10" customWidth="1"/>
    <col min="3066" max="3066" width="38" style="10" customWidth="1"/>
    <col min="3067" max="3067" width="10.265625" style="10" customWidth="1"/>
    <col min="3068" max="3068" width="13.73046875" style="10" customWidth="1"/>
    <col min="3069" max="3069" width="12.265625" style="10" customWidth="1"/>
    <col min="3070" max="3070" width="15.3984375" style="10" customWidth="1"/>
    <col min="3071" max="3071" width="13.1328125" style="10" customWidth="1"/>
    <col min="3072" max="3072" width="14.265625" style="10" customWidth="1"/>
    <col min="3073" max="3073" width="15.73046875" style="10" customWidth="1"/>
    <col min="3074" max="3074" width="15.86328125" style="10" customWidth="1"/>
    <col min="3075" max="3075" width="11.265625" style="10" customWidth="1"/>
    <col min="3076" max="3320" width="9.06640625" style="10"/>
    <col min="3321" max="3321" width="6.86328125" style="10" customWidth="1"/>
    <col min="3322" max="3322" width="38" style="10" customWidth="1"/>
    <col min="3323" max="3323" width="10.265625" style="10" customWidth="1"/>
    <col min="3324" max="3324" width="13.73046875" style="10" customWidth="1"/>
    <col min="3325" max="3325" width="12.265625" style="10" customWidth="1"/>
    <col min="3326" max="3326" width="15.3984375" style="10" customWidth="1"/>
    <col min="3327" max="3327" width="13.1328125" style="10" customWidth="1"/>
    <col min="3328" max="3328" width="14.265625" style="10" customWidth="1"/>
    <col min="3329" max="3329" width="15.73046875" style="10" customWidth="1"/>
    <col min="3330" max="3330" width="15.86328125" style="10" customWidth="1"/>
    <col min="3331" max="3331" width="11.265625" style="10" customWidth="1"/>
    <col min="3332" max="3576" width="9.06640625" style="10"/>
    <col min="3577" max="3577" width="6.86328125" style="10" customWidth="1"/>
    <col min="3578" max="3578" width="38" style="10" customWidth="1"/>
    <col min="3579" max="3579" width="10.265625" style="10" customWidth="1"/>
    <col min="3580" max="3580" width="13.73046875" style="10" customWidth="1"/>
    <col min="3581" max="3581" width="12.265625" style="10" customWidth="1"/>
    <col min="3582" max="3582" width="15.3984375" style="10" customWidth="1"/>
    <col min="3583" max="3583" width="13.1328125" style="10" customWidth="1"/>
    <col min="3584" max="3584" width="14.265625" style="10" customWidth="1"/>
    <col min="3585" max="3585" width="15.73046875" style="10" customWidth="1"/>
    <col min="3586" max="3586" width="15.86328125" style="10" customWidth="1"/>
    <col min="3587" max="3587" width="11.265625" style="10" customWidth="1"/>
    <col min="3588" max="3832" width="9.06640625" style="10"/>
    <col min="3833" max="3833" width="6.86328125" style="10" customWidth="1"/>
    <col min="3834" max="3834" width="38" style="10" customWidth="1"/>
    <col min="3835" max="3835" width="10.265625" style="10" customWidth="1"/>
    <col min="3836" max="3836" width="13.73046875" style="10" customWidth="1"/>
    <col min="3837" max="3837" width="12.265625" style="10" customWidth="1"/>
    <col min="3838" max="3838" width="15.3984375" style="10" customWidth="1"/>
    <col min="3839" max="3839" width="13.1328125" style="10" customWidth="1"/>
    <col min="3840" max="3840" width="14.265625" style="10" customWidth="1"/>
    <col min="3841" max="3841" width="15.73046875" style="10" customWidth="1"/>
    <col min="3842" max="3842" width="15.86328125" style="10" customWidth="1"/>
    <col min="3843" max="3843" width="11.265625" style="10" customWidth="1"/>
    <col min="3844" max="4088" width="9.06640625" style="10"/>
    <col min="4089" max="4089" width="6.86328125" style="10" customWidth="1"/>
    <col min="4090" max="4090" width="38" style="10" customWidth="1"/>
    <col min="4091" max="4091" width="10.265625" style="10" customWidth="1"/>
    <col min="4092" max="4092" width="13.73046875" style="10" customWidth="1"/>
    <col min="4093" max="4093" width="12.265625" style="10" customWidth="1"/>
    <col min="4094" max="4094" width="15.3984375" style="10" customWidth="1"/>
    <col min="4095" max="4095" width="13.1328125" style="10" customWidth="1"/>
    <col min="4096" max="4096" width="14.265625" style="10" customWidth="1"/>
    <col min="4097" max="4097" width="15.73046875" style="10" customWidth="1"/>
    <col min="4098" max="4098" width="15.86328125" style="10" customWidth="1"/>
    <col min="4099" max="4099" width="11.265625" style="10" customWidth="1"/>
    <col min="4100" max="4344" width="9.06640625" style="10"/>
    <col min="4345" max="4345" width="6.86328125" style="10" customWidth="1"/>
    <col min="4346" max="4346" width="38" style="10" customWidth="1"/>
    <col min="4347" max="4347" width="10.265625" style="10" customWidth="1"/>
    <col min="4348" max="4348" width="13.73046875" style="10" customWidth="1"/>
    <col min="4349" max="4349" width="12.265625" style="10" customWidth="1"/>
    <col min="4350" max="4350" width="15.3984375" style="10" customWidth="1"/>
    <col min="4351" max="4351" width="13.1328125" style="10" customWidth="1"/>
    <col min="4352" max="4352" width="14.265625" style="10" customWidth="1"/>
    <col min="4353" max="4353" width="15.73046875" style="10" customWidth="1"/>
    <col min="4354" max="4354" width="15.86328125" style="10" customWidth="1"/>
    <col min="4355" max="4355" width="11.265625" style="10" customWidth="1"/>
    <col min="4356" max="4600" width="9.06640625" style="10"/>
    <col min="4601" max="4601" width="6.86328125" style="10" customWidth="1"/>
    <col min="4602" max="4602" width="38" style="10" customWidth="1"/>
    <col min="4603" max="4603" width="10.265625" style="10" customWidth="1"/>
    <col min="4604" max="4604" width="13.73046875" style="10" customWidth="1"/>
    <col min="4605" max="4605" width="12.265625" style="10" customWidth="1"/>
    <col min="4606" max="4606" width="15.3984375" style="10" customWidth="1"/>
    <col min="4607" max="4607" width="13.1328125" style="10" customWidth="1"/>
    <col min="4608" max="4608" width="14.265625" style="10" customWidth="1"/>
    <col min="4609" max="4609" width="15.73046875" style="10" customWidth="1"/>
    <col min="4610" max="4610" width="15.86328125" style="10" customWidth="1"/>
    <col min="4611" max="4611" width="11.265625" style="10" customWidth="1"/>
    <col min="4612" max="4856" width="9.06640625" style="10"/>
    <col min="4857" max="4857" width="6.86328125" style="10" customWidth="1"/>
    <col min="4858" max="4858" width="38" style="10" customWidth="1"/>
    <col min="4859" max="4859" width="10.265625" style="10" customWidth="1"/>
    <col min="4860" max="4860" width="13.73046875" style="10" customWidth="1"/>
    <col min="4861" max="4861" width="12.265625" style="10" customWidth="1"/>
    <col min="4862" max="4862" width="15.3984375" style="10" customWidth="1"/>
    <col min="4863" max="4863" width="13.1328125" style="10" customWidth="1"/>
    <col min="4864" max="4864" width="14.265625" style="10" customWidth="1"/>
    <col min="4865" max="4865" width="15.73046875" style="10" customWidth="1"/>
    <col min="4866" max="4866" width="15.86328125" style="10" customWidth="1"/>
    <col min="4867" max="4867" width="11.265625" style="10" customWidth="1"/>
    <col min="4868" max="5112" width="9.06640625" style="10"/>
    <col min="5113" max="5113" width="6.86328125" style="10" customWidth="1"/>
    <col min="5114" max="5114" width="38" style="10" customWidth="1"/>
    <col min="5115" max="5115" width="10.265625" style="10" customWidth="1"/>
    <col min="5116" max="5116" width="13.73046875" style="10" customWidth="1"/>
    <col min="5117" max="5117" width="12.265625" style="10" customWidth="1"/>
    <col min="5118" max="5118" width="15.3984375" style="10" customWidth="1"/>
    <col min="5119" max="5119" width="13.1328125" style="10" customWidth="1"/>
    <col min="5120" max="5120" width="14.265625" style="10" customWidth="1"/>
    <col min="5121" max="5121" width="15.73046875" style="10" customWidth="1"/>
    <col min="5122" max="5122" width="15.86328125" style="10" customWidth="1"/>
    <col min="5123" max="5123" width="11.265625" style="10" customWidth="1"/>
    <col min="5124" max="5368" width="9.06640625" style="10"/>
    <col min="5369" max="5369" width="6.86328125" style="10" customWidth="1"/>
    <col min="5370" max="5370" width="38" style="10" customWidth="1"/>
    <col min="5371" max="5371" width="10.265625" style="10" customWidth="1"/>
    <col min="5372" max="5372" width="13.73046875" style="10" customWidth="1"/>
    <col min="5373" max="5373" width="12.265625" style="10" customWidth="1"/>
    <col min="5374" max="5374" width="15.3984375" style="10" customWidth="1"/>
    <col min="5375" max="5375" width="13.1328125" style="10" customWidth="1"/>
    <col min="5376" max="5376" width="14.265625" style="10" customWidth="1"/>
    <col min="5377" max="5377" width="15.73046875" style="10" customWidth="1"/>
    <col min="5378" max="5378" width="15.86328125" style="10" customWidth="1"/>
    <col min="5379" max="5379" width="11.265625" style="10" customWidth="1"/>
    <col min="5380" max="5624" width="9.06640625" style="10"/>
    <col min="5625" max="5625" width="6.86328125" style="10" customWidth="1"/>
    <col min="5626" max="5626" width="38" style="10" customWidth="1"/>
    <col min="5627" max="5627" width="10.265625" style="10" customWidth="1"/>
    <col min="5628" max="5628" width="13.73046875" style="10" customWidth="1"/>
    <col min="5629" max="5629" width="12.265625" style="10" customWidth="1"/>
    <col min="5630" max="5630" width="15.3984375" style="10" customWidth="1"/>
    <col min="5631" max="5631" width="13.1328125" style="10" customWidth="1"/>
    <col min="5632" max="5632" width="14.265625" style="10" customWidth="1"/>
    <col min="5633" max="5633" width="15.73046875" style="10" customWidth="1"/>
    <col min="5634" max="5634" width="15.86328125" style="10" customWidth="1"/>
    <col min="5635" max="5635" width="11.265625" style="10" customWidth="1"/>
    <col min="5636" max="5880" width="9.06640625" style="10"/>
    <col min="5881" max="5881" width="6.86328125" style="10" customWidth="1"/>
    <col min="5882" max="5882" width="38" style="10" customWidth="1"/>
    <col min="5883" max="5883" width="10.265625" style="10" customWidth="1"/>
    <col min="5884" max="5884" width="13.73046875" style="10" customWidth="1"/>
    <col min="5885" max="5885" width="12.265625" style="10" customWidth="1"/>
    <col min="5886" max="5886" width="15.3984375" style="10" customWidth="1"/>
    <col min="5887" max="5887" width="13.1328125" style="10" customWidth="1"/>
    <col min="5888" max="5888" width="14.265625" style="10" customWidth="1"/>
    <col min="5889" max="5889" width="15.73046875" style="10" customWidth="1"/>
    <col min="5890" max="5890" width="15.86328125" style="10" customWidth="1"/>
    <col min="5891" max="5891" width="11.265625" style="10" customWidth="1"/>
    <col min="5892" max="6136" width="9.06640625" style="10"/>
    <col min="6137" max="6137" width="6.86328125" style="10" customWidth="1"/>
    <col min="6138" max="6138" width="38" style="10" customWidth="1"/>
    <col min="6139" max="6139" width="10.265625" style="10" customWidth="1"/>
    <col min="6140" max="6140" width="13.73046875" style="10" customWidth="1"/>
    <col min="6141" max="6141" width="12.265625" style="10" customWidth="1"/>
    <col min="6142" max="6142" width="15.3984375" style="10" customWidth="1"/>
    <col min="6143" max="6143" width="13.1328125" style="10" customWidth="1"/>
    <col min="6144" max="6144" width="14.265625" style="10" customWidth="1"/>
    <col min="6145" max="6145" width="15.73046875" style="10" customWidth="1"/>
    <col min="6146" max="6146" width="15.86328125" style="10" customWidth="1"/>
    <col min="6147" max="6147" width="11.265625" style="10" customWidth="1"/>
    <col min="6148" max="6392" width="9.06640625" style="10"/>
    <col min="6393" max="6393" width="6.86328125" style="10" customWidth="1"/>
    <col min="6394" max="6394" width="38" style="10" customWidth="1"/>
    <col min="6395" max="6395" width="10.265625" style="10" customWidth="1"/>
    <col min="6396" max="6396" width="13.73046875" style="10" customWidth="1"/>
    <col min="6397" max="6397" width="12.265625" style="10" customWidth="1"/>
    <col min="6398" max="6398" width="15.3984375" style="10" customWidth="1"/>
    <col min="6399" max="6399" width="13.1328125" style="10" customWidth="1"/>
    <col min="6400" max="6400" width="14.265625" style="10" customWidth="1"/>
    <col min="6401" max="6401" width="15.73046875" style="10" customWidth="1"/>
    <col min="6402" max="6402" width="15.86328125" style="10" customWidth="1"/>
    <col min="6403" max="6403" width="11.265625" style="10" customWidth="1"/>
    <col min="6404" max="6648" width="9.06640625" style="10"/>
    <col min="6649" max="6649" width="6.86328125" style="10" customWidth="1"/>
    <col min="6650" max="6650" width="38" style="10" customWidth="1"/>
    <col min="6651" max="6651" width="10.265625" style="10" customWidth="1"/>
    <col min="6652" max="6652" width="13.73046875" style="10" customWidth="1"/>
    <col min="6653" max="6653" width="12.265625" style="10" customWidth="1"/>
    <col min="6654" max="6654" width="15.3984375" style="10" customWidth="1"/>
    <col min="6655" max="6655" width="13.1328125" style="10" customWidth="1"/>
    <col min="6656" max="6656" width="14.265625" style="10" customWidth="1"/>
    <col min="6657" max="6657" width="15.73046875" style="10" customWidth="1"/>
    <col min="6658" max="6658" width="15.86328125" style="10" customWidth="1"/>
    <col min="6659" max="6659" width="11.265625" style="10" customWidth="1"/>
    <col min="6660" max="6904" width="9.06640625" style="10"/>
    <col min="6905" max="6905" width="6.86328125" style="10" customWidth="1"/>
    <col min="6906" max="6906" width="38" style="10" customWidth="1"/>
    <col min="6907" max="6907" width="10.265625" style="10" customWidth="1"/>
    <col min="6908" max="6908" width="13.73046875" style="10" customWidth="1"/>
    <col min="6909" max="6909" width="12.265625" style="10" customWidth="1"/>
    <col min="6910" max="6910" width="15.3984375" style="10" customWidth="1"/>
    <col min="6911" max="6911" width="13.1328125" style="10" customWidth="1"/>
    <col min="6912" max="6912" width="14.265625" style="10" customWidth="1"/>
    <col min="6913" max="6913" width="15.73046875" style="10" customWidth="1"/>
    <col min="6914" max="6914" width="15.86328125" style="10" customWidth="1"/>
    <col min="6915" max="6915" width="11.265625" style="10" customWidth="1"/>
    <col min="6916" max="7160" width="9.06640625" style="10"/>
    <col min="7161" max="7161" width="6.86328125" style="10" customWidth="1"/>
    <col min="7162" max="7162" width="38" style="10" customWidth="1"/>
    <col min="7163" max="7163" width="10.265625" style="10" customWidth="1"/>
    <col min="7164" max="7164" width="13.73046875" style="10" customWidth="1"/>
    <col min="7165" max="7165" width="12.265625" style="10" customWidth="1"/>
    <col min="7166" max="7166" width="15.3984375" style="10" customWidth="1"/>
    <col min="7167" max="7167" width="13.1328125" style="10" customWidth="1"/>
    <col min="7168" max="7168" width="14.265625" style="10" customWidth="1"/>
    <col min="7169" max="7169" width="15.73046875" style="10" customWidth="1"/>
    <col min="7170" max="7170" width="15.86328125" style="10" customWidth="1"/>
    <col min="7171" max="7171" width="11.265625" style="10" customWidth="1"/>
    <col min="7172" max="7416" width="9.06640625" style="10"/>
    <col min="7417" max="7417" width="6.86328125" style="10" customWidth="1"/>
    <col min="7418" max="7418" width="38" style="10" customWidth="1"/>
    <col min="7419" max="7419" width="10.265625" style="10" customWidth="1"/>
    <col min="7420" max="7420" width="13.73046875" style="10" customWidth="1"/>
    <col min="7421" max="7421" width="12.265625" style="10" customWidth="1"/>
    <col min="7422" max="7422" width="15.3984375" style="10" customWidth="1"/>
    <col min="7423" max="7423" width="13.1328125" style="10" customWidth="1"/>
    <col min="7424" max="7424" width="14.265625" style="10" customWidth="1"/>
    <col min="7425" max="7425" width="15.73046875" style="10" customWidth="1"/>
    <col min="7426" max="7426" width="15.86328125" style="10" customWidth="1"/>
    <col min="7427" max="7427" width="11.265625" style="10" customWidth="1"/>
    <col min="7428" max="7672" width="9.06640625" style="10"/>
    <col min="7673" max="7673" width="6.86328125" style="10" customWidth="1"/>
    <col min="7674" max="7674" width="38" style="10" customWidth="1"/>
    <col min="7675" max="7675" width="10.265625" style="10" customWidth="1"/>
    <col min="7676" max="7676" width="13.73046875" style="10" customWidth="1"/>
    <col min="7677" max="7677" width="12.265625" style="10" customWidth="1"/>
    <col min="7678" max="7678" width="15.3984375" style="10" customWidth="1"/>
    <col min="7679" max="7679" width="13.1328125" style="10" customWidth="1"/>
    <col min="7680" max="7680" width="14.265625" style="10" customWidth="1"/>
    <col min="7681" max="7681" width="15.73046875" style="10" customWidth="1"/>
    <col min="7682" max="7682" width="15.86328125" style="10" customWidth="1"/>
    <col min="7683" max="7683" width="11.265625" style="10" customWidth="1"/>
    <col min="7684" max="7928" width="9.06640625" style="10"/>
    <col min="7929" max="7929" width="6.86328125" style="10" customWidth="1"/>
    <col min="7930" max="7930" width="38" style="10" customWidth="1"/>
    <col min="7931" max="7931" width="10.265625" style="10" customWidth="1"/>
    <col min="7932" max="7932" width="13.73046875" style="10" customWidth="1"/>
    <col min="7933" max="7933" width="12.265625" style="10" customWidth="1"/>
    <col min="7934" max="7934" width="15.3984375" style="10" customWidth="1"/>
    <col min="7935" max="7935" width="13.1328125" style="10" customWidth="1"/>
    <col min="7936" max="7936" width="14.265625" style="10" customWidth="1"/>
    <col min="7937" max="7937" width="15.73046875" style="10" customWidth="1"/>
    <col min="7938" max="7938" width="15.86328125" style="10" customWidth="1"/>
    <col min="7939" max="7939" width="11.265625" style="10" customWidth="1"/>
    <col min="7940" max="8184" width="9.06640625" style="10"/>
    <col min="8185" max="8185" width="6.86328125" style="10" customWidth="1"/>
    <col min="8186" max="8186" width="38" style="10" customWidth="1"/>
    <col min="8187" max="8187" width="10.265625" style="10" customWidth="1"/>
    <col min="8188" max="8188" width="13.73046875" style="10" customWidth="1"/>
    <col min="8189" max="8189" width="12.265625" style="10" customWidth="1"/>
    <col min="8190" max="8190" width="15.3984375" style="10" customWidth="1"/>
    <col min="8191" max="8191" width="13.1328125" style="10" customWidth="1"/>
    <col min="8192" max="8192" width="14.265625" style="10" customWidth="1"/>
    <col min="8193" max="8193" width="15.73046875" style="10" customWidth="1"/>
    <col min="8194" max="8194" width="15.86328125" style="10" customWidth="1"/>
    <col min="8195" max="8195" width="11.265625" style="10" customWidth="1"/>
    <col min="8196" max="8440" width="9.06640625" style="10"/>
    <col min="8441" max="8441" width="6.86328125" style="10" customWidth="1"/>
    <col min="8442" max="8442" width="38" style="10" customWidth="1"/>
    <col min="8443" max="8443" width="10.265625" style="10" customWidth="1"/>
    <col min="8444" max="8444" width="13.73046875" style="10" customWidth="1"/>
    <col min="8445" max="8445" width="12.265625" style="10" customWidth="1"/>
    <col min="8446" max="8446" width="15.3984375" style="10" customWidth="1"/>
    <col min="8447" max="8447" width="13.1328125" style="10" customWidth="1"/>
    <col min="8448" max="8448" width="14.265625" style="10" customWidth="1"/>
    <col min="8449" max="8449" width="15.73046875" style="10" customWidth="1"/>
    <col min="8450" max="8450" width="15.86328125" style="10" customWidth="1"/>
    <col min="8451" max="8451" width="11.265625" style="10" customWidth="1"/>
    <col min="8452" max="8696" width="9.06640625" style="10"/>
    <col min="8697" max="8697" width="6.86328125" style="10" customWidth="1"/>
    <col min="8698" max="8698" width="38" style="10" customWidth="1"/>
    <col min="8699" max="8699" width="10.265625" style="10" customWidth="1"/>
    <col min="8700" max="8700" width="13.73046875" style="10" customWidth="1"/>
    <col min="8701" max="8701" width="12.265625" style="10" customWidth="1"/>
    <col min="8702" max="8702" width="15.3984375" style="10" customWidth="1"/>
    <col min="8703" max="8703" width="13.1328125" style="10" customWidth="1"/>
    <col min="8704" max="8704" width="14.265625" style="10" customWidth="1"/>
    <col min="8705" max="8705" width="15.73046875" style="10" customWidth="1"/>
    <col min="8706" max="8706" width="15.86328125" style="10" customWidth="1"/>
    <col min="8707" max="8707" width="11.265625" style="10" customWidth="1"/>
    <col min="8708" max="8952" width="9.06640625" style="10"/>
    <col min="8953" max="8953" width="6.86328125" style="10" customWidth="1"/>
    <col min="8954" max="8954" width="38" style="10" customWidth="1"/>
    <col min="8955" max="8955" width="10.265625" style="10" customWidth="1"/>
    <col min="8956" max="8956" width="13.73046875" style="10" customWidth="1"/>
    <col min="8957" max="8957" width="12.265625" style="10" customWidth="1"/>
    <col min="8958" max="8958" width="15.3984375" style="10" customWidth="1"/>
    <col min="8959" max="8959" width="13.1328125" style="10" customWidth="1"/>
    <col min="8960" max="8960" width="14.265625" style="10" customWidth="1"/>
    <col min="8961" max="8961" width="15.73046875" style="10" customWidth="1"/>
    <col min="8962" max="8962" width="15.86328125" style="10" customWidth="1"/>
    <col min="8963" max="8963" width="11.265625" style="10" customWidth="1"/>
    <col min="8964" max="9208" width="9.06640625" style="10"/>
    <col min="9209" max="9209" width="6.86328125" style="10" customWidth="1"/>
    <col min="9210" max="9210" width="38" style="10" customWidth="1"/>
    <col min="9211" max="9211" width="10.265625" style="10" customWidth="1"/>
    <col min="9212" max="9212" width="13.73046875" style="10" customWidth="1"/>
    <col min="9213" max="9213" width="12.265625" style="10" customWidth="1"/>
    <col min="9214" max="9214" width="15.3984375" style="10" customWidth="1"/>
    <col min="9215" max="9215" width="13.1328125" style="10" customWidth="1"/>
    <col min="9216" max="9216" width="14.265625" style="10" customWidth="1"/>
    <col min="9217" max="9217" width="15.73046875" style="10" customWidth="1"/>
    <col min="9218" max="9218" width="15.86328125" style="10" customWidth="1"/>
    <col min="9219" max="9219" width="11.265625" style="10" customWidth="1"/>
    <col min="9220" max="9464" width="9.06640625" style="10"/>
    <col min="9465" max="9465" width="6.86328125" style="10" customWidth="1"/>
    <col min="9466" max="9466" width="38" style="10" customWidth="1"/>
    <col min="9467" max="9467" width="10.265625" style="10" customWidth="1"/>
    <col min="9468" max="9468" width="13.73046875" style="10" customWidth="1"/>
    <col min="9469" max="9469" width="12.265625" style="10" customWidth="1"/>
    <col min="9470" max="9470" width="15.3984375" style="10" customWidth="1"/>
    <col min="9471" max="9471" width="13.1328125" style="10" customWidth="1"/>
    <col min="9472" max="9472" width="14.265625" style="10" customWidth="1"/>
    <col min="9473" max="9473" width="15.73046875" style="10" customWidth="1"/>
    <col min="9474" max="9474" width="15.86328125" style="10" customWidth="1"/>
    <col min="9475" max="9475" width="11.265625" style="10" customWidth="1"/>
    <col min="9476" max="9720" width="9.06640625" style="10"/>
    <col min="9721" max="9721" width="6.86328125" style="10" customWidth="1"/>
    <col min="9722" max="9722" width="38" style="10" customWidth="1"/>
    <col min="9723" max="9723" width="10.265625" style="10" customWidth="1"/>
    <col min="9724" max="9724" width="13.73046875" style="10" customWidth="1"/>
    <col min="9725" max="9725" width="12.265625" style="10" customWidth="1"/>
    <col min="9726" max="9726" width="15.3984375" style="10" customWidth="1"/>
    <col min="9727" max="9727" width="13.1328125" style="10" customWidth="1"/>
    <col min="9728" max="9728" width="14.265625" style="10" customWidth="1"/>
    <col min="9729" max="9729" width="15.73046875" style="10" customWidth="1"/>
    <col min="9730" max="9730" width="15.86328125" style="10" customWidth="1"/>
    <col min="9731" max="9731" width="11.265625" style="10" customWidth="1"/>
    <col min="9732" max="9976" width="9.06640625" style="10"/>
    <col min="9977" max="9977" width="6.86328125" style="10" customWidth="1"/>
    <col min="9978" max="9978" width="38" style="10" customWidth="1"/>
    <col min="9979" max="9979" width="10.265625" style="10" customWidth="1"/>
    <col min="9980" max="9980" width="13.73046875" style="10" customWidth="1"/>
    <col min="9981" max="9981" width="12.265625" style="10" customWidth="1"/>
    <col min="9982" max="9982" width="15.3984375" style="10" customWidth="1"/>
    <col min="9983" max="9983" width="13.1328125" style="10" customWidth="1"/>
    <col min="9984" max="9984" width="14.265625" style="10" customWidth="1"/>
    <col min="9985" max="9985" width="15.73046875" style="10" customWidth="1"/>
    <col min="9986" max="9986" width="15.86328125" style="10" customWidth="1"/>
    <col min="9987" max="9987" width="11.265625" style="10" customWidth="1"/>
    <col min="9988" max="10232" width="9.06640625" style="10"/>
    <col min="10233" max="10233" width="6.86328125" style="10" customWidth="1"/>
    <col min="10234" max="10234" width="38" style="10" customWidth="1"/>
    <col min="10235" max="10235" width="10.265625" style="10" customWidth="1"/>
    <col min="10236" max="10236" width="13.73046875" style="10" customWidth="1"/>
    <col min="10237" max="10237" width="12.265625" style="10" customWidth="1"/>
    <col min="10238" max="10238" width="15.3984375" style="10" customWidth="1"/>
    <col min="10239" max="10239" width="13.1328125" style="10" customWidth="1"/>
    <col min="10240" max="10240" width="14.265625" style="10" customWidth="1"/>
    <col min="10241" max="10241" width="15.73046875" style="10" customWidth="1"/>
    <col min="10242" max="10242" width="15.86328125" style="10" customWidth="1"/>
    <col min="10243" max="10243" width="11.265625" style="10" customWidth="1"/>
    <col min="10244" max="10488" width="9.06640625" style="10"/>
    <col min="10489" max="10489" width="6.86328125" style="10" customWidth="1"/>
    <col min="10490" max="10490" width="38" style="10" customWidth="1"/>
    <col min="10491" max="10491" width="10.265625" style="10" customWidth="1"/>
    <col min="10492" max="10492" width="13.73046875" style="10" customWidth="1"/>
    <col min="10493" max="10493" width="12.265625" style="10" customWidth="1"/>
    <col min="10494" max="10494" width="15.3984375" style="10" customWidth="1"/>
    <col min="10495" max="10495" width="13.1328125" style="10" customWidth="1"/>
    <col min="10496" max="10496" width="14.265625" style="10" customWidth="1"/>
    <col min="10497" max="10497" width="15.73046875" style="10" customWidth="1"/>
    <col min="10498" max="10498" width="15.86328125" style="10" customWidth="1"/>
    <col min="10499" max="10499" width="11.265625" style="10" customWidth="1"/>
    <col min="10500" max="10744" width="9.06640625" style="10"/>
    <col min="10745" max="10745" width="6.86328125" style="10" customWidth="1"/>
    <col min="10746" max="10746" width="38" style="10" customWidth="1"/>
    <col min="10747" max="10747" width="10.265625" style="10" customWidth="1"/>
    <col min="10748" max="10748" width="13.73046875" style="10" customWidth="1"/>
    <col min="10749" max="10749" width="12.265625" style="10" customWidth="1"/>
    <col min="10750" max="10750" width="15.3984375" style="10" customWidth="1"/>
    <col min="10751" max="10751" width="13.1328125" style="10" customWidth="1"/>
    <col min="10752" max="10752" width="14.265625" style="10" customWidth="1"/>
    <col min="10753" max="10753" width="15.73046875" style="10" customWidth="1"/>
    <col min="10754" max="10754" width="15.86328125" style="10" customWidth="1"/>
    <col min="10755" max="10755" width="11.265625" style="10" customWidth="1"/>
    <col min="10756" max="11000" width="9.06640625" style="10"/>
    <col min="11001" max="11001" width="6.86328125" style="10" customWidth="1"/>
    <col min="11002" max="11002" width="38" style="10" customWidth="1"/>
    <col min="11003" max="11003" width="10.265625" style="10" customWidth="1"/>
    <col min="11004" max="11004" width="13.73046875" style="10" customWidth="1"/>
    <col min="11005" max="11005" width="12.265625" style="10" customWidth="1"/>
    <col min="11006" max="11006" width="15.3984375" style="10" customWidth="1"/>
    <col min="11007" max="11007" width="13.1328125" style="10" customWidth="1"/>
    <col min="11008" max="11008" width="14.265625" style="10" customWidth="1"/>
    <col min="11009" max="11009" width="15.73046875" style="10" customWidth="1"/>
    <col min="11010" max="11010" width="15.86328125" style="10" customWidth="1"/>
    <col min="11011" max="11011" width="11.265625" style="10" customWidth="1"/>
    <col min="11012" max="11256" width="9.06640625" style="10"/>
    <col min="11257" max="11257" width="6.86328125" style="10" customWidth="1"/>
    <col min="11258" max="11258" width="38" style="10" customWidth="1"/>
    <col min="11259" max="11259" width="10.265625" style="10" customWidth="1"/>
    <col min="11260" max="11260" width="13.73046875" style="10" customWidth="1"/>
    <col min="11261" max="11261" width="12.265625" style="10" customWidth="1"/>
    <col min="11262" max="11262" width="15.3984375" style="10" customWidth="1"/>
    <col min="11263" max="11263" width="13.1328125" style="10" customWidth="1"/>
    <col min="11264" max="11264" width="14.265625" style="10" customWidth="1"/>
    <col min="11265" max="11265" width="15.73046875" style="10" customWidth="1"/>
    <col min="11266" max="11266" width="15.86328125" style="10" customWidth="1"/>
    <col min="11267" max="11267" width="11.265625" style="10" customWidth="1"/>
    <col min="11268" max="11512" width="9.06640625" style="10"/>
    <col min="11513" max="11513" width="6.86328125" style="10" customWidth="1"/>
    <col min="11514" max="11514" width="38" style="10" customWidth="1"/>
    <col min="11515" max="11515" width="10.265625" style="10" customWidth="1"/>
    <col min="11516" max="11516" width="13.73046875" style="10" customWidth="1"/>
    <col min="11517" max="11517" width="12.265625" style="10" customWidth="1"/>
    <col min="11518" max="11518" width="15.3984375" style="10" customWidth="1"/>
    <col min="11519" max="11519" width="13.1328125" style="10" customWidth="1"/>
    <col min="11520" max="11520" width="14.265625" style="10" customWidth="1"/>
    <col min="11521" max="11521" width="15.73046875" style="10" customWidth="1"/>
    <col min="11522" max="11522" width="15.86328125" style="10" customWidth="1"/>
    <col min="11523" max="11523" width="11.265625" style="10" customWidth="1"/>
    <col min="11524" max="11768" width="9.06640625" style="10"/>
    <col min="11769" max="11769" width="6.86328125" style="10" customWidth="1"/>
    <col min="11770" max="11770" width="38" style="10" customWidth="1"/>
    <col min="11771" max="11771" width="10.265625" style="10" customWidth="1"/>
    <col min="11772" max="11772" width="13.73046875" style="10" customWidth="1"/>
    <col min="11773" max="11773" width="12.265625" style="10" customWidth="1"/>
    <col min="11774" max="11774" width="15.3984375" style="10" customWidth="1"/>
    <col min="11775" max="11775" width="13.1328125" style="10" customWidth="1"/>
    <col min="11776" max="11776" width="14.265625" style="10" customWidth="1"/>
    <col min="11777" max="11777" width="15.73046875" style="10" customWidth="1"/>
    <col min="11778" max="11778" width="15.86328125" style="10" customWidth="1"/>
    <col min="11779" max="11779" width="11.265625" style="10" customWidth="1"/>
    <col min="11780" max="12024" width="9.06640625" style="10"/>
    <col min="12025" max="12025" width="6.86328125" style="10" customWidth="1"/>
    <col min="12026" max="12026" width="38" style="10" customWidth="1"/>
    <col min="12027" max="12027" width="10.265625" style="10" customWidth="1"/>
    <col min="12028" max="12028" width="13.73046875" style="10" customWidth="1"/>
    <col min="12029" max="12029" width="12.265625" style="10" customWidth="1"/>
    <col min="12030" max="12030" width="15.3984375" style="10" customWidth="1"/>
    <col min="12031" max="12031" width="13.1328125" style="10" customWidth="1"/>
    <col min="12032" max="12032" width="14.265625" style="10" customWidth="1"/>
    <col min="12033" max="12033" width="15.73046875" style="10" customWidth="1"/>
    <col min="12034" max="12034" width="15.86328125" style="10" customWidth="1"/>
    <col min="12035" max="12035" width="11.265625" style="10" customWidth="1"/>
    <col min="12036" max="12280" width="9.06640625" style="10"/>
    <col min="12281" max="12281" width="6.86328125" style="10" customWidth="1"/>
    <col min="12282" max="12282" width="38" style="10" customWidth="1"/>
    <col min="12283" max="12283" width="10.265625" style="10" customWidth="1"/>
    <col min="12284" max="12284" width="13.73046875" style="10" customWidth="1"/>
    <col min="12285" max="12285" width="12.265625" style="10" customWidth="1"/>
    <col min="12286" max="12286" width="15.3984375" style="10" customWidth="1"/>
    <col min="12287" max="12287" width="13.1328125" style="10" customWidth="1"/>
    <col min="12288" max="12288" width="14.265625" style="10" customWidth="1"/>
    <col min="12289" max="12289" width="15.73046875" style="10" customWidth="1"/>
    <col min="12290" max="12290" width="15.86328125" style="10" customWidth="1"/>
    <col min="12291" max="12291" width="11.265625" style="10" customWidth="1"/>
    <col min="12292" max="12536" width="9.06640625" style="10"/>
    <col min="12537" max="12537" width="6.86328125" style="10" customWidth="1"/>
    <col min="12538" max="12538" width="38" style="10" customWidth="1"/>
    <col min="12539" max="12539" width="10.265625" style="10" customWidth="1"/>
    <col min="12540" max="12540" width="13.73046875" style="10" customWidth="1"/>
    <col min="12541" max="12541" width="12.265625" style="10" customWidth="1"/>
    <col min="12542" max="12542" width="15.3984375" style="10" customWidth="1"/>
    <col min="12543" max="12543" width="13.1328125" style="10" customWidth="1"/>
    <col min="12544" max="12544" width="14.265625" style="10" customWidth="1"/>
    <col min="12545" max="12545" width="15.73046875" style="10" customWidth="1"/>
    <col min="12546" max="12546" width="15.86328125" style="10" customWidth="1"/>
    <col min="12547" max="12547" width="11.265625" style="10" customWidth="1"/>
    <col min="12548" max="12792" width="9.06640625" style="10"/>
    <col min="12793" max="12793" width="6.86328125" style="10" customWidth="1"/>
    <col min="12794" max="12794" width="38" style="10" customWidth="1"/>
    <col min="12795" max="12795" width="10.265625" style="10" customWidth="1"/>
    <col min="12796" max="12796" width="13.73046875" style="10" customWidth="1"/>
    <col min="12797" max="12797" width="12.265625" style="10" customWidth="1"/>
    <col min="12798" max="12798" width="15.3984375" style="10" customWidth="1"/>
    <col min="12799" max="12799" width="13.1328125" style="10" customWidth="1"/>
    <col min="12800" max="12800" width="14.265625" style="10" customWidth="1"/>
    <col min="12801" max="12801" width="15.73046875" style="10" customWidth="1"/>
    <col min="12802" max="12802" width="15.86328125" style="10" customWidth="1"/>
    <col min="12803" max="12803" width="11.265625" style="10" customWidth="1"/>
    <col min="12804" max="13048" width="9.06640625" style="10"/>
    <col min="13049" max="13049" width="6.86328125" style="10" customWidth="1"/>
    <col min="13050" max="13050" width="38" style="10" customWidth="1"/>
    <col min="13051" max="13051" width="10.265625" style="10" customWidth="1"/>
    <col min="13052" max="13052" width="13.73046875" style="10" customWidth="1"/>
    <col min="13053" max="13053" width="12.265625" style="10" customWidth="1"/>
    <col min="13054" max="13054" width="15.3984375" style="10" customWidth="1"/>
    <col min="13055" max="13055" width="13.1328125" style="10" customWidth="1"/>
    <col min="13056" max="13056" width="14.265625" style="10" customWidth="1"/>
    <col min="13057" max="13057" width="15.73046875" style="10" customWidth="1"/>
    <col min="13058" max="13058" width="15.86328125" style="10" customWidth="1"/>
    <col min="13059" max="13059" width="11.265625" style="10" customWidth="1"/>
    <col min="13060" max="13304" width="9.06640625" style="10"/>
    <col min="13305" max="13305" width="6.86328125" style="10" customWidth="1"/>
    <col min="13306" max="13306" width="38" style="10" customWidth="1"/>
    <col min="13307" max="13307" width="10.265625" style="10" customWidth="1"/>
    <col min="13308" max="13308" width="13.73046875" style="10" customWidth="1"/>
    <col min="13309" max="13309" width="12.265625" style="10" customWidth="1"/>
    <col min="13310" max="13310" width="15.3984375" style="10" customWidth="1"/>
    <col min="13311" max="13311" width="13.1328125" style="10" customWidth="1"/>
    <col min="13312" max="13312" width="14.265625" style="10" customWidth="1"/>
    <col min="13313" max="13313" width="15.73046875" style="10" customWidth="1"/>
    <col min="13314" max="13314" width="15.86328125" style="10" customWidth="1"/>
    <col min="13315" max="13315" width="11.265625" style="10" customWidth="1"/>
    <col min="13316" max="13560" width="9.06640625" style="10"/>
    <col min="13561" max="13561" width="6.86328125" style="10" customWidth="1"/>
    <col min="13562" max="13562" width="38" style="10" customWidth="1"/>
    <col min="13563" max="13563" width="10.265625" style="10" customWidth="1"/>
    <col min="13564" max="13564" width="13.73046875" style="10" customWidth="1"/>
    <col min="13565" max="13565" width="12.265625" style="10" customWidth="1"/>
    <col min="13566" max="13566" width="15.3984375" style="10" customWidth="1"/>
    <col min="13567" max="13567" width="13.1328125" style="10" customWidth="1"/>
    <col min="13568" max="13568" width="14.265625" style="10" customWidth="1"/>
    <col min="13569" max="13569" width="15.73046875" style="10" customWidth="1"/>
    <col min="13570" max="13570" width="15.86328125" style="10" customWidth="1"/>
    <col min="13571" max="13571" width="11.265625" style="10" customWidth="1"/>
    <col min="13572" max="13816" width="9.06640625" style="10"/>
    <col min="13817" max="13817" width="6.86328125" style="10" customWidth="1"/>
    <col min="13818" max="13818" width="38" style="10" customWidth="1"/>
    <col min="13819" max="13819" width="10.265625" style="10" customWidth="1"/>
    <col min="13820" max="13820" width="13.73046875" style="10" customWidth="1"/>
    <col min="13821" max="13821" width="12.265625" style="10" customWidth="1"/>
    <col min="13822" max="13822" width="15.3984375" style="10" customWidth="1"/>
    <col min="13823" max="13823" width="13.1328125" style="10" customWidth="1"/>
    <col min="13824" max="13824" width="14.265625" style="10" customWidth="1"/>
    <col min="13825" max="13825" width="15.73046875" style="10" customWidth="1"/>
    <col min="13826" max="13826" width="15.86328125" style="10" customWidth="1"/>
    <col min="13827" max="13827" width="11.265625" style="10" customWidth="1"/>
    <col min="13828" max="14072" width="9.06640625" style="10"/>
    <col min="14073" max="14073" width="6.86328125" style="10" customWidth="1"/>
    <col min="14074" max="14074" width="38" style="10" customWidth="1"/>
    <col min="14075" max="14075" width="10.265625" style="10" customWidth="1"/>
    <col min="14076" max="14076" width="13.73046875" style="10" customWidth="1"/>
    <col min="14077" max="14077" width="12.265625" style="10" customWidth="1"/>
    <col min="14078" max="14078" width="15.3984375" style="10" customWidth="1"/>
    <col min="14079" max="14079" width="13.1328125" style="10" customWidth="1"/>
    <col min="14080" max="14080" width="14.265625" style="10" customWidth="1"/>
    <col min="14081" max="14081" width="15.73046875" style="10" customWidth="1"/>
    <col min="14082" max="14082" width="15.86328125" style="10" customWidth="1"/>
    <col min="14083" max="14083" width="11.265625" style="10" customWidth="1"/>
    <col min="14084" max="14328" width="9.06640625" style="10"/>
    <col min="14329" max="14329" width="6.86328125" style="10" customWidth="1"/>
    <col min="14330" max="14330" width="38" style="10" customWidth="1"/>
    <col min="14331" max="14331" width="10.265625" style="10" customWidth="1"/>
    <col min="14332" max="14332" width="13.73046875" style="10" customWidth="1"/>
    <col min="14333" max="14333" width="12.265625" style="10" customWidth="1"/>
    <col min="14334" max="14334" width="15.3984375" style="10" customWidth="1"/>
    <col min="14335" max="14335" width="13.1328125" style="10" customWidth="1"/>
    <col min="14336" max="14336" width="14.265625" style="10" customWidth="1"/>
    <col min="14337" max="14337" width="15.73046875" style="10" customWidth="1"/>
    <col min="14338" max="14338" width="15.86328125" style="10" customWidth="1"/>
    <col min="14339" max="14339" width="11.265625" style="10" customWidth="1"/>
    <col min="14340" max="14584" width="9.06640625" style="10"/>
    <col min="14585" max="14585" width="6.86328125" style="10" customWidth="1"/>
    <col min="14586" max="14586" width="38" style="10" customWidth="1"/>
    <col min="14587" max="14587" width="10.265625" style="10" customWidth="1"/>
    <col min="14588" max="14588" width="13.73046875" style="10" customWidth="1"/>
    <col min="14589" max="14589" width="12.265625" style="10" customWidth="1"/>
    <col min="14590" max="14590" width="15.3984375" style="10" customWidth="1"/>
    <col min="14591" max="14591" width="13.1328125" style="10" customWidth="1"/>
    <col min="14592" max="14592" width="14.265625" style="10" customWidth="1"/>
    <col min="14593" max="14593" width="15.73046875" style="10" customWidth="1"/>
    <col min="14594" max="14594" width="15.86328125" style="10" customWidth="1"/>
    <col min="14595" max="14595" width="11.265625" style="10" customWidth="1"/>
    <col min="14596" max="14840" width="9.06640625" style="10"/>
    <col min="14841" max="14841" width="6.86328125" style="10" customWidth="1"/>
    <col min="14842" max="14842" width="38" style="10" customWidth="1"/>
    <col min="14843" max="14843" width="10.265625" style="10" customWidth="1"/>
    <col min="14844" max="14844" width="13.73046875" style="10" customWidth="1"/>
    <col min="14845" max="14845" width="12.265625" style="10" customWidth="1"/>
    <col min="14846" max="14846" width="15.3984375" style="10" customWidth="1"/>
    <col min="14847" max="14847" width="13.1328125" style="10" customWidth="1"/>
    <col min="14848" max="14848" width="14.265625" style="10" customWidth="1"/>
    <col min="14849" max="14849" width="15.73046875" style="10" customWidth="1"/>
    <col min="14850" max="14850" width="15.86328125" style="10" customWidth="1"/>
    <col min="14851" max="14851" width="11.265625" style="10" customWidth="1"/>
    <col min="14852" max="15096" width="9.06640625" style="10"/>
    <col min="15097" max="15097" width="6.86328125" style="10" customWidth="1"/>
    <col min="15098" max="15098" width="38" style="10" customWidth="1"/>
    <col min="15099" max="15099" width="10.265625" style="10" customWidth="1"/>
    <col min="15100" max="15100" width="13.73046875" style="10" customWidth="1"/>
    <col min="15101" max="15101" width="12.265625" style="10" customWidth="1"/>
    <col min="15102" max="15102" width="15.3984375" style="10" customWidth="1"/>
    <col min="15103" max="15103" width="13.1328125" style="10" customWidth="1"/>
    <col min="15104" max="15104" width="14.265625" style="10" customWidth="1"/>
    <col min="15105" max="15105" width="15.73046875" style="10" customWidth="1"/>
    <col min="15106" max="15106" width="15.86328125" style="10" customWidth="1"/>
    <col min="15107" max="15107" width="11.265625" style="10" customWidth="1"/>
    <col min="15108" max="15352" width="9.06640625" style="10"/>
    <col min="15353" max="15353" width="6.86328125" style="10" customWidth="1"/>
    <col min="15354" max="15354" width="38" style="10" customWidth="1"/>
    <col min="15355" max="15355" width="10.265625" style="10" customWidth="1"/>
    <col min="15356" max="15356" width="13.73046875" style="10" customWidth="1"/>
    <col min="15357" max="15357" width="12.265625" style="10" customWidth="1"/>
    <col min="15358" max="15358" width="15.3984375" style="10" customWidth="1"/>
    <col min="15359" max="15359" width="13.1328125" style="10" customWidth="1"/>
    <col min="15360" max="15360" width="14.265625" style="10" customWidth="1"/>
    <col min="15361" max="15361" width="15.73046875" style="10" customWidth="1"/>
    <col min="15362" max="15362" width="15.86328125" style="10" customWidth="1"/>
    <col min="15363" max="15363" width="11.265625" style="10" customWidth="1"/>
    <col min="15364" max="15608" width="9.06640625" style="10"/>
    <col min="15609" max="15609" width="6.86328125" style="10" customWidth="1"/>
    <col min="15610" max="15610" width="38" style="10" customWidth="1"/>
    <col min="15611" max="15611" width="10.265625" style="10" customWidth="1"/>
    <col min="15612" max="15612" width="13.73046875" style="10" customWidth="1"/>
    <col min="15613" max="15613" width="12.265625" style="10" customWidth="1"/>
    <col min="15614" max="15614" width="15.3984375" style="10" customWidth="1"/>
    <col min="15615" max="15615" width="13.1328125" style="10" customWidth="1"/>
    <col min="15616" max="15616" width="14.265625" style="10" customWidth="1"/>
    <col min="15617" max="15617" width="15.73046875" style="10" customWidth="1"/>
    <col min="15618" max="15618" width="15.86328125" style="10" customWidth="1"/>
    <col min="15619" max="15619" width="11.265625" style="10" customWidth="1"/>
    <col min="15620" max="15864" width="9.06640625" style="10"/>
    <col min="15865" max="15865" width="6.86328125" style="10" customWidth="1"/>
    <col min="15866" max="15866" width="38" style="10" customWidth="1"/>
    <col min="15867" max="15867" width="10.265625" style="10" customWidth="1"/>
    <col min="15868" max="15868" width="13.73046875" style="10" customWidth="1"/>
    <col min="15869" max="15869" width="12.265625" style="10" customWidth="1"/>
    <col min="15870" max="15870" width="15.3984375" style="10" customWidth="1"/>
    <col min="15871" max="15871" width="13.1328125" style="10" customWidth="1"/>
    <col min="15872" max="15872" width="14.265625" style="10" customWidth="1"/>
    <col min="15873" max="15873" width="15.73046875" style="10" customWidth="1"/>
    <col min="15874" max="15874" width="15.86328125" style="10" customWidth="1"/>
    <col min="15875" max="15875" width="11.265625" style="10" customWidth="1"/>
    <col min="15876" max="16120" width="9.06640625" style="10"/>
    <col min="16121" max="16121" width="6.86328125" style="10" customWidth="1"/>
    <col min="16122" max="16122" width="38" style="10" customWidth="1"/>
    <col min="16123" max="16123" width="10.265625" style="10" customWidth="1"/>
    <col min="16124" max="16124" width="13.73046875" style="10" customWidth="1"/>
    <col min="16125" max="16125" width="12.265625" style="10" customWidth="1"/>
    <col min="16126" max="16126" width="15.3984375" style="10" customWidth="1"/>
    <col min="16127" max="16127" width="13.1328125" style="10" customWidth="1"/>
    <col min="16128" max="16128" width="14.265625" style="10" customWidth="1"/>
    <col min="16129" max="16129" width="15.73046875" style="10" customWidth="1"/>
    <col min="16130" max="16130" width="15.86328125" style="10" customWidth="1"/>
    <col min="16131" max="16131" width="11.265625" style="10" customWidth="1"/>
    <col min="16132" max="16384" width="9.06640625" style="10"/>
  </cols>
  <sheetData>
    <row r="1" spans="1:11">
      <c r="A1" s="243" t="s">
        <v>1378</v>
      </c>
    </row>
    <row r="2" spans="1:11" s="2" customFormat="1" ht="10.5" thickBot="1">
      <c r="A2" s="29"/>
      <c r="B2" s="274"/>
      <c r="C2" s="5"/>
      <c r="D2" s="245"/>
      <c r="E2" s="195"/>
      <c r="F2" s="196"/>
      <c r="I2" s="121"/>
      <c r="J2" s="121"/>
      <c r="K2" s="121"/>
    </row>
    <row r="3" spans="1:11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86" t="s">
        <v>4</v>
      </c>
      <c r="F3" s="386" t="s">
        <v>5</v>
      </c>
      <c r="I3" s="122"/>
      <c r="J3" s="122"/>
      <c r="K3" s="122"/>
    </row>
    <row r="4" spans="1:11" s="5" customFormat="1" ht="10.5" thickBot="1">
      <c r="A4" s="382"/>
      <c r="B4" s="377"/>
      <c r="C4" s="389"/>
      <c r="D4" s="387"/>
      <c r="E4" s="388"/>
      <c r="F4" s="388" t="s">
        <v>6</v>
      </c>
      <c r="I4" s="122"/>
      <c r="J4" s="122"/>
      <c r="K4" s="122"/>
    </row>
    <row r="5" spans="1:11">
      <c r="A5" s="53"/>
      <c r="B5" s="7"/>
      <c r="C5" s="27"/>
      <c r="D5" s="231"/>
      <c r="E5" s="275"/>
      <c r="F5" s="276"/>
    </row>
    <row r="6" spans="1:11">
      <c r="A6" s="82" t="s">
        <v>785</v>
      </c>
      <c r="B6" s="21" t="s">
        <v>786</v>
      </c>
      <c r="C6" s="13"/>
      <c r="D6" s="232"/>
      <c r="E6" s="188"/>
      <c r="F6" s="191"/>
      <c r="I6" s="124"/>
    </row>
    <row r="7" spans="1:11">
      <c r="A7" s="32"/>
      <c r="B7" s="23"/>
      <c r="C7" s="13"/>
      <c r="D7" s="232"/>
      <c r="E7" s="188"/>
      <c r="F7" s="191"/>
      <c r="I7" s="124"/>
    </row>
    <row r="8" spans="1:11">
      <c r="A8" s="157" t="s">
        <v>1395</v>
      </c>
      <c r="B8" s="273" t="s">
        <v>1396</v>
      </c>
      <c r="C8" s="13"/>
      <c r="D8" s="232"/>
      <c r="E8" s="188"/>
      <c r="F8" s="180">
        <f t="shared" ref="F8:F22" si="0">D8*E8</f>
        <v>0</v>
      </c>
      <c r="K8" s="131"/>
    </row>
    <row r="9" spans="1:11">
      <c r="A9" s="32"/>
      <c r="B9" s="23"/>
      <c r="C9" s="13"/>
      <c r="D9" s="232"/>
      <c r="E9" s="188"/>
      <c r="F9" s="180">
        <f t="shared" si="0"/>
        <v>0</v>
      </c>
      <c r="I9" s="129"/>
    </row>
    <row r="10" spans="1:11" ht="11.65">
      <c r="A10" s="86" t="s">
        <v>1397</v>
      </c>
      <c r="B10" s="251" t="s">
        <v>1398</v>
      </c>
      <c r="C10" s="86" t="s">
        <v>910</v>
      </c>
      <c r="D10" s="232">
        <v>500</v>
      </c>
      <c r="E10" s="188"/>
      <c r="F10" s="180">
        <f t="shared" si="0"/>
        <v>0</v>
      </c>
    </row>
    <row r="11" spans="1:11">
      <c r="A11" s="86"/>
      <c r="B11" s="251"/>
      <c r="C11" s="86"/>
      <c r="D11" s="232"/>
      <c r="E11" s="188"/>
      <c r="F11" s="180">
        <f t="shared" si="0"/>
        <v>0</v>
      </c>
    </row>
    <row r="12" spans="1:11" ht="11.65">
      <c r="A12" s="86" t="s">
        <v>1399</v>
      </c>
      <c r="B12" s="251" t="s">
        <v>1400</v>
      </c>
      <c r="C12" s="86" t="s">
        <v>910</v>
      </c>
      <c r="D12" s="232">
        <v>2000</v>
      </c>
      <c r="E12" s="188"/>
      <c r="F12" s="180">
        <f t="shared" si="0"/>
        <v>0</v>
      </c>
    </row>
    <row r="13" spans="1:11">
      <c r="A13" s="86"/>
      <c r="B13" s="251"/>
      <c r="C13" s="86"/>
      <c r="D13" s="270"/>
      <c r="E13" s="192"/>
      <c r="F13" s="180">
        <f t="shared" si="0"/>
        <v>0</v>
      </c>
    </row>
    <row r="14" spans="1:11">
      <c r="A14" s="157" t="s">
        <v>1401</v>
      </c>
      <c r="B14" s="273" t="s">
        <v>1402</v>
      </c>
      <c r="C14" s="13"/>
      <c r="D14" s="232"/>
      <c r="E14" s="188"/>
      <c r="F14" s="180">
        <f t="shared" si="0"/>
        <v>0</v>
      </c>
    </row>
    <row r="15" spans="1:11">
      <c r="A15" s="32"/>
      <c r="B15" s="23"/>
      <c r="C15" s="13"/>
      <c r="D15" s="232"/>
      <c r="E15" s="188"/>
      <c r="F15" s="180">
        <f t="shared" si="0"/>
        <v>0</v>
      </c>
    </row>
    <row r="16" spans="1:11">
      <c r="A16" s="86" t="s">
        <v>1403</v>
      </c>
      <c r="B16" s="251" t="s">
        <v>1404</v>
      </c>
      <c r="C16" s="86" t="s">
        <v>72</v>
      </c>
      <c r="D16" s="232">
        <v>24</v>
      </c>
      <c r="E16" s="188"/>
      <c r="F16" s="180">
        <f t="shared" si="0"/>
        <v>0</v>
      </c>
    </row>
    <row r="17" spans="1:6">
      <c r="A17" s="86"/>
      <c r="B17" s="251"/>
      <c r="C17" s="86"/>
      <c r="D17" s="232"/>
      <c r="E17" s="188"/>
      <c r="F17" s="180">
        <f t="shared" si="0"/>
        <v>0</v>
      </c>
    </row>
    <row r="18" spans="1:6">
      <c r="A18" s="86" t="s">
        <v>1405</v>
      </c>
      <c r="B18" s="251" t="s">
        <v>848</v>
      </c>
      <c r="C18" s="86" t="s">
        <v>72</v>
      </c>
      <c r="D18" s="232">
        <v>24</v>
      </c>
      <c r="E18" s="188"/>
      <c r="F18" s="180">
        <f t="shared" si="0"/>
        <v>0</v>
      </c>
    </row>
    <row r="19" spans="1:6">
      <c r="A19" s="86"/>
      <c r="B19" s="251"/>
      <c r="C19" s="86"/>
      <c r="D19" s="232"/>
      <c r="E19" s="188"/>
      <c r="F19" s="180">
        <f t="shared" si="0"/>
        <v>0</v>
      </c>
    </row>
    <row r="20" spans="1:6">
      <c r="A20" s="32" t="s">
        <v>783</v>
      </c>
      <c r="B20" s="23" t="s">
        <v>784</v>
      </c>
      <c r="C20" s="13" t="s">
        <v>22</v>
      </c>
      <c r="D20" s="232">
        <v>1.5</v>
      </c>
      <c r="E20" s="188"/>
      <c r="F20" s="180">
        <f t="shared" si="0"/>
        <v>0</v>
      </c>
    </row>
    <row r="21" spans="1:6">
      <c r="A21" s="32"/>
      <c r="B21" s="23"/>
      <c r="C21" s="13"/>
      <c r="D21" s="232"/>
      <c r="E21" s="188"/>
      <c r="F21" s="180">
        <f t="shared" si="0"/>
        <v>0</v>
      </c>
    </row>
    <row r="22" spans="1:6">
      <c r="A22" s="84" t="s">
        <v>1406</v>
      </c>
      <c r="B22" s="170" t="s">
        <v>1407</v>
      </c>
      <c r="C22" s="13"/>
      <c r="D22" s="232"/>
      <c r="E22" s="188"/>
      <c r="F22" s="180">
        <f t="shared" si="0"/>
        <v>0</v>
      </c>
    </row>
    <row r="23" spans="1:6">
      <c r="A23" s="32"/>
      <c r="B23" s="23"/>
      <c r="C23" s="13"/>
      <c r="D23" s="232"/>
      <c r="E23" s="188"/>
      <c r="F23" s="180">
        <f t="shared" ref="F23:F30" si="1">D23*E23</f>
        <v>0</v>
      </c>
    </row>
    <row r="24" spans="1:6">
      <c r="A24" s="86" t="s">
        <v>1408</v>
      </c>
      <c r="B24" s="251" t="s">
        <v>1409</v>
      </c>
      <c r="C24" s="86" t="s">
        <v>28</v>
      </c>
      <c r="D24" s="232">
        <v>1.2</v>
      </c>
      <c r="E24" s="188"/>
      <c r="F24" s="180">
        <f t="shared" si="1"/>
        <v>0</v>
      </c>
    </row>
    <row r="25" spans="1:6">
      <c r="A25" s="86"/>
      <c r="B25" s="251"/>
      <c r="C25" s="86"/>
      <c r="D25" s="232"/>
      <c r="E25" s="188"/>
      <c r="F25" s="180">
        <f t="shared" si="1"/>
        <v>0</v>
      </c>
    </row>
    <row r="26" spans="1:6">
      <c r="A26" s="86" t="s">
        <v>1410</v>
      </c>
      <c r="B26" s="251" t="s">
        <v>1411</v>
      </c>
      <c r="C26" s="86" t="s">
        <v>28</v>
      </c>
      <c r="D26" s="232">
        <v>1</v>
      </c>
      <c r="E26" s="188"/>
      <c r="F26" s="180">
        <f t="shared" si="1"/>
        <v>0</v>
      </c>
    </row>
    <row r="27" spans="1:6">
      <c r="A27" s="86"/>
      <c r="B27" s="251"/>
      <c r="C27" s="86"/>
      <c r="D27" s="232"/>
      <c r="E27" s="188"/>
      <c r="F27" s="180">
        <f t="shared" si="1"/>
        <v>0</v>
      </c>
    </row>
    <row r="28" spans="1:6">
      <c r="A28" s="86" t="s">
        <v>1412</v>
      </c>
      <c r="B28" s="251" t="s">
        <v>1413</v>
      </c>
      <c r="C28" s="277"/>
      <c r="D28" s="232"/>
      <c r="E28" s="188"/>
      <c r="F28" s="180">
        <f t="shared" si="1"/>
        <v>0</v>
      </c>
    </row>
    <row r="29" spans="1:6" ht="11.65">
      <c r="A29" s="86" t="s">
        <v>118</v>
      </c>
      <c r="B29" s="251" t="s">
        <v>1414</v>
      </c>
      <c r="C29" s="86" t="s">
        <v>1445</v>
      </c>
      <c r="D29" s="232">
        <v>150</v>
      </c>
      <c r="E29" s="188"/>
      <c r="F29" s="180">
        <f t="shared" si="1"/>
        <v>0</v>
      </c>
    </row>
    <row r="30" spans="1:6">
      <c r="A30" s="86"/>
      <c r="B30" s="251"/>
      <c r="C30" s="86"/>
      <c r="D30" s="232"/>
      <c r="E30" s="188"/>
      <c r="F30" s="180">
        <f t="shared" si="1"/>
        <v>0</v>
      </c>
    </row>
    <row r="31" spans="1:6" ht="11.65">
      <c r="A31" s="86" t="s">
        <v>119</v>
      </c>
      <c r="B31" s="251" t="s">
        <v>1415</v>
      </c>
      <c r="C31" s="86" t="s">
        <v>1445</v>
      </c>
      <c r="D31" s="232"/>
      <c r="E31" s="188"/>
      <c r="F31" s="191" t="s">
        <v>26</v>
      </c>
    </row>
    <row r="32" spans="1:6">
      <c r="A32" s="86"/>
      <c r="B32" s="251"/>
      <c r="C32" s="86"/>
      <c r="D32" s="232"/>
      <c r="E32" s="188"/>
      <c r="F32" s="191"/>
    </row>
    <row r="33" spans="1:6" ht="11.65">
      <c r="A33" s="86" t="s">
        <v>1416</v>
      </c>
      <c r="B33" s="251" t="s">
        <v>1417</v>
      </c>
      <c r="C33" s="86" t="s">
        <v>1445</v>
      </c>
      <c r="D33" s="232">
        <v>250</v>
      </c>
      <c r="E33" s="188"/>
      <c r="F33" s="180">
        <f t="shared" ref="F33" si="2">D33*E33</f>
        <v>0</v>
      </c>
    </row>
    <row r="34" spans="1:6">
      <c r="A34" s="86"/>
      <c r="B34" s="251"/>
      <c r="C34" s="86"/>
      <c r="D34" s="232"/>
      <c r="E34" s="188"/>
      <c r="F34" s="191"/>
    </row>
    <row r="35" spans="1:6">
      <c r="A35" s="86" t="s">
        <v>1418</v>
      </c>
      <c r="B35" s="251" t="s">
        <v>1419</v>
      </c>
      <c r="C35" s="277"/>
      <c r="D35" s="232"/>
      <c r="E35" s="188"/>
      <c r="F35" s="191"/>
    </row>
    <row r="36" spans="1:6">
      <c r="A36" s="86" t="s">
        <v>118</v>
      </c>
      <c r="B36" s="251" t="s">
        <v>1420</v>
      </c>
      <c r="C36" s="86" t="s">
        <v>37</v>
      </c>
      <c r="D36" s="232"/>
      <c r="E36" s="188"/>
      <c r="F36" s="191" t="s">
        <v>26</v>
      </c>
    </row>
    <row r="37" spans="1:6">
      <c r="A37" s="86"/>
      <c r="B37" s="251"/>
      <c r="C37" s="86"/>
      <c r="D37" s="232"/>
      <c r="E37" s="188"/>
      <c r="F37" s="191"/>
    </row>
    <row r="38" spans="1:6">
      <c r="A38" s="86" t="s">
        <v>119</v>
      </c>
      <c r="B38" s="251" t="s">
        <v>1421</v>
      </c>
      <c r="C38" s="86" t="s">
        <v>37</v>
      </c>
      <c r="D38" s="232">
        <v>4.2</v>
      </c>
      <c r="E38" s="188"/>
      <c r="F38" s="180">
        <f t="shared" ref="F38:F44" si="3">D38*E38</f>
        <v>0</v>
      </c>
    </row>
    <row r="39" spans="1:6">
      <c r="A39" s="86"/>
      <c r="B39" s="251"/>
      <c r="C39" s="86"/>
      <c r="D39" s="232"/>
      <c r="E39" s="188"/>
      <c r="F39" s="180">
        <f t="shared" si="3"/>
        <v>0</v>
      </c>
    </row>
    <row r="40" spans="1:6">
      <c r="A40" s="86" t="s">
        <v>131</v>
      </c>
      <c r="B40" s="251" t="s">
        <v>1422</v>
      </c>
      <c r="C40" s="86" t="s">
        <v>37</v>
      </c>
      <c r="D40" s="232">
        <v>1.5</v>
      </c>
      <c r="E40" s="188"/>
      <c r="F40" s="180">
        <f t="shared" si="3"/>
        <v>0</v>
      </c>
    </row>
    <row r="41" spans="1:6">
      <c r="A41" s="86"/>
      <c r="B41" s="251"/>
      <c r="C41" s="86"/>
      <c r="D41" s="232"/>
      <c r="E41" s="188"/>
      <c r="F41" s="180">
        <f t="shared" si="3"/>
        <v>0</v>
      </c>
    </row>
    <row r="42" spans="1:6">
      <c r="A42" s="86" t="s">
        <v>132</v>
      </c>
      <c r="B42" s="251" t="s">
        <v>1423</v>
      </c>
      <c r="C42" s="86" t="s">
        <v>37</v>
      </c>
      <c r="D42" s="232">
        <v>2</v>
      </c>
      <c r="E42" s="188"/>
      <c r="F42" s="180">
        <f t="shared" si="3"/>
        <v>0</v>
      </c>
    </row>
    <row r="43" spans="1:6">
      <c r="A43" s="86"/>
      <c r="B43" s="251"/>
      <c r="C43" s="86"/>
      <c r="D43" s="232"/>
      <c r="E43" s="188"/>
      <c r="F43" s="180">
        <f t="shared" si="3"/>
        <v>0</v>
      </c>
    </row>
    <row r="44" spans="1:6">
      <c r="A44" s="86" t="s">
        <v>133</v>
      </c>
      <c r="B44" s="251" t="s">
        <v>1424</v>
      </c>
      <c r="C44" s="86" t="s">
        <v>37</v>
      </c>
      <c r="D44" s="232">
        <v>1.5</v>
      </c>
      <c r="E44" s="188"/>
      <c r="F44" s="180">
        <f t="shared" si="3"/>
        <v>0</v>
      </c>
    </row>
    <row r="45" spans="1:6">
      <c r="A45" s="86"/>
      <c r="B45" s="251"/>
      <c r="C45" s="86"/>
      <c r="D45" s="232"/>
      <c r="E45" s="188"/>
      <c r="F45" s="191"/>
    </row>
    <row r="46" spans="1:6">
      <c r="A46" s="86" t="s">
        <v>844</v>
      </c>
      <c r="B46" s="251" t="s">
        <v>1425</v>
      </c>
      <c r="C46" s="86" t="s">
        <v>37</v>
      </c>
      <c r="D46" s="232"/>
      <c r="E46" s="188"/>
      <c r="F46" s="191" t="s">
        <v>26</v>
      </c>
    </row>
    <row r="47" spans="1:6">
      <c r="A47" s="32"/>
      <c r="B47" s="23"/>
      <c r="C47" s="13"/>
      <c r="D47" s="232"/>
      <c r="E47" s="188"/>
      <c r="F47" s="191"/>
    </row>
    <row r="48" spans="1:6">
      <c r="A48" s="84" t="s">
        <v>1426</v>
      </c>
      <c r="B48" s="170" t="s">
        <v>1427</v>
      </c>
      <c r="C48" s="13"/>
      <c r="D48" s="232"/>
      <c r="E48" s="188"/>
      <c r="F48" s="180">
        <f t="shared" ref="F48:F73" si="4">D48*E48</f>
        <v>0</v>
      </c>
    </row>
    <row r="49" spans="1:6">
      <c r="A49" s="32"/>
      <c r="B49" s="23"/>
      <c r="C49" s="13"/>
      <c r="D49" s="232"/>
      <c r="E49" s="188"/>
      <c r="F49" s="180">
        <f t="shared" si="4"/>
        <v>0</v>
      </c>
    </row>
    <row r="50" spans="1:6">
      <c r="A50" s="86" t="s">
        <v>1428</v>
      </c>
      <c r="B50" s="251" t="s">
        <v>1429</v>
      </c>
      <c r="C50" s="277"/>
      <c r="D50" s="232"/>
      <c r="E50" s="188"/>
      <c r="F50" s="180">
        <f t="shared" si="4"/>
        <v>0</v>
      </c>
    </row>
    <row r="51" spans="1:6">
      <c r="A51" s="86" t="s">
        <v>118</v>
      </c>
      <c r="B51" s="251" t="s">
        <v>1430</v>
      </c>
      <c r="C51" s="86" t="s">
        <v>68</v>
      </c>
      <c r="D51" s="232">
        <v>115</v>
      </c>
      <c r="E51" s="188"/>
      <c r="F51" s="180">
        <f t="shared" si="4"/>
        <v>0</v>
      </c>
    </row>
    <row r="52" spans="1:6">
      <c r="A52" s="86"/>
      <c r="B52" s="251"/>
      <c r="C52" s="86"/>
      <c r="D52" s="232"/>
      <c r="E52" s="188"/>
      <c r="F52" s="180">
        <f t="shared" si="4"/>
        <v>0</v>
      </c>
    </row>
    <row r="53" spans="1:6">
      <c r="A53" s="86" t="s">
        <v>119</v>
      </c>
      <c r="B53" s="251" t="s">
        <v>1431</v>
      </c>
      <c r="C53" s="86" t="s">
        <v>68</v>
      </c>
      <c r="D53" s="232"/>
      <c r="E53" s="188"/>
      <c r="F53" s="180" t="s">
        <v>26</v>
      </c>
    </row>
    <row r="54" spans="1:6">
      <c r="A54" s="86"/>
      <c r="B54" s="251"/>
      <c r="C54" s="86"/>
      <c r="D54" s="232"/>
      <c r="E54" s="188"/>
      <c r="F54" s="180">
        <f t="shared" si="4"/>
        <v>0</v>
      </c>
    </row>
    <row r="55" spans="1:6">
      <c r="A55" s="86" t="s">
        <v>131</v>
      </c>
      <c r="B55" s="251" t="s">
        <v>1432</v>
      </c>
      <c r="C55" s="86" t="s">
        <v>28</v>
      </c>
      <c r="D55" s="232">
        <v>1</v>
      </c>
      <c r="E55" s="188"/>
      <c r="F55" s="180">
        <f t="shared" si="4"/>
        <v>0</v>
      </c>
    </row>
    <row r="56" spans="1:6">
      <c r="A56" s="86"/>
      <c r="B56" s="251"/>
      <c r="C56" s="86"/>
      <c r="D56" s="232"/>
      <c r="E56" s="188"/>
      <c r="F56" s="180">
        <f t="shared" si="4"/>
        <v>0</v>
      </c>
    </row>
    <row r="57" spans="1:6">
      <c r="A57" s="32"/>
      <c r="B57" s="23"/>
      <c r="C57" s="13"/>
      <c r="D57" s="232"/>
      <c r="E57" s="188"/>
      <c r="F57" s="180">
        <f t="shared" si="4"/>
        <v>0</v>
      </c>
    </row>
    <row r="58" spans="1:6">
      <c r="A58" s="84" t="s">
        <v>1433</v>
      </c>
      <c r="B58" s="85" t="s">
        <v>1434</v>
      </c>
      <c r="C58" s="86" t="s">
        <v>1446</v>
      </c>
      <c r="D58" s="232">
        <v>200</v>
      </c>
      <c r="E58" s="188"/>
      <c r="F58" s="180">
        <f t="shared" si="4"/>
        <v>0</v>
      </c>
    </row>
    <row r="59" spans="1:6">
      <c r="A59" s="32"/>
      <c r="B59" s="23"/>
      <c r="C59" s="13"/>
      <c r="D59" s="232"/>
      <c r="E59" s="188"/>
      <c r="F59" s="180">
        <f t="shared" si="4"/>
        <v>0</v>
      </c>
    </row>
    <row r="60" spans="1:6">
      <c r="A60" s="84" t="s">
        <v>1435</v>
      </c>
      <c r="B60" s="85" t="s">
        <v>1436</v>
      </c>
      <c r="C60" s="86" t="s">
        <v>1446</v>
      </c>
      <c r="D60" s="232">
        <v>1000</v>
      </c>
      <c r="E60" s="188"/>
      <c r="F60" s="180">
        <f t="shared" si="4"/>
        <v>0</v>
      </c>
    </row>
    <row r="61" spans="1:6">
      <c r="A61" s="32"/>
      <c r="B61" s="23"/>
      <c r="C61" s="13"/>
      <c r="D61" s="232"/>
      <c r="E61" s="188"/>
      <c r="F61" s="180">
        <f t="shared" si="4"/>
        <v>0</v>
      </c>
    </row>
    <row r="62" spans="1:6">
      <c r="A62" s="84" t="s">
        <v>1437</v>
      </c>
      <c r="B62" s="85" t="s">
        <v>1438</v>
      </c>
      <c r="C62" s="86" t="s">
        <v>28</v>
      </c>
      <c r="D62" s="232">
        <v>1</v>
      </c>
      <c r="E62" s="188"/>
      <c r="F62" s="180">
        <f t="shared" si="4"/>
        <v>0</v>
      </c>
    </row>
    <row r="63" spans="1:6">
      <c r="A63" s="32"/>
      <c r="B63" s="23"/>
      <c r="C63" s="13"/>
      <c r="D63" s="232"/>
      <c r="E63" s="188"/>
      <c r="F63" s="180">
        <f t="shared" si="4"/>
        <v>0</v>
      </c>
    </row>
    <row r="64" spans="1:6">
      <c r="A64" s="84" t="s">
        <v>1439</v>
      </c>
      <c r="B64" s="85" t="s">
        <v>1440</v>
      </c>
      <c r="C64" s="86" t="s">
        <v>68</v>
      </c>
      <c r="D64" s="232">
        <v>1560</v>
      </c>
      <c r="E64" s="188"/>
      <c r="F64" s="180">
        <f t="shared" si="4"/>
        <v>0</v>
      </c>
    </row>
    <row r="65" spans="1:6">
      <c r="A65" s="32"/>
      <c r="B65" s="23"/>
      <c r="C65" s="13"/>
      <c r="D65" s="232"/>
      <c r="E65" s="188"/>
      <c r="F65" s="180">
        <f t="shared" si="4"/>
        <v>0</v>
      </c>
    </row>
    <row r="66" spans="1:6">
      <c r="A66" s="32"/>
      <c r="B66" s="23"/>
      <c r="C66" s="13"/>
      <c r="D66" s="232"/>
      <c r="E66" s="188"/>
      <c r="F66" s="180">
        <f t="shared" si="4"/>
        <v>0</v>
      </c>
    </row>
    <row r="67" spans="1:6">
      <c r="A67" s="84" t="s">
        <v>1441</v>
      </c>
      <c r="B67" s="85" t="s">
        <v>1442</v>
      </c>
      <c r="C67" s="86" t="s">
        <v>20</v>
      </c>
      <c r="D67" s="232">
        <v>1</v>
      </c>
      <c r="E67" s="405">
        <v>10000</v>
      </c>
      <c r="F67" s="180">
        <f t="shared" si="4"/>
        <v>10000</v>
      </c>
    </row>
    <row r="68" spans="1:6">
      <c r="A68" s="32"/>
      <c r="B68" s="23"/>
      <c r="C68" s="13"/>
      <c r="D68" s="232"/>
      <c r="E68" s="188"/>
      <c r="F68" s="180">
        <f t="shared" si="4"/>
        <v>0</v>
      </c>
    </row>
    <row r="69" spans="1:6" ht="11.65">
      <c r="A69" s="84" t="s">
        <v>1443</v>
      </c>
      <c r="B69" s="85" t="s">
        <v>1444</v>
      </c>
      <c r="C69" s="86" t="s">
        <v>910</v>
      </c>
      <c r="D69" s="232">
        <v>120</v>
      </c>
      <c r="E69" s="188"/>
      <c r="F69" s="180">
        <f t="shared" si="4"/>
        <v>0</v>
      </c>
    </row>
    <row r="70" spans="1:6">
      <c r="A70" s="32"/>
      <c r="B70" s="23"/>
      <c r="C70" s="13"/>
      <c r="D70" s="232"/>
      <c r="E70" s="188"/>
      <c r="F70" s="180">
        <f t="shared" si="4"/>
        <v>0</v>
      </c>
    </row>
    <row r="71" spans="1:6">
      <c r="A71" s="32"/>
      <c r="B71" s="23"/>
      <c r="C71" s="13"/>
      <c r="D71" s="232"/>
      <c r="E71" s="188"/>
      <c r="F71" s="180">
        <f t="shared" si="4"/>
        <v>0</v>
      </c>
    </row>
    <row r="72" spans="1:6">
      <c r="A72" s="32"/>
      <c r="B72" s="23"/>
      <c r="C72" s="13"/>
      <c r="D72" s="232"/>
      <c r="E72" s="188"/>
      <c r="F72" s="180">
        <f t="shared" si="4"/>
        <v>0</v>
      </c>
    </row>
    <row r="73" spans="1:6" ht="10.5" thickBot="1">
      <c r="A73" s="32"/>
      <c r="B73" s="23"/>
      <c r="C73" s="13"/>
      <c r="D73" s="232"/>
      <c r="E73" s="188"/>
      <c r="F73" s="180">
        <f t="shared" si="4"/>
        <v>0</v>
      </c>
    </row>
    <row r="74" spans="1:6" ht="17.25" customHeight="1" thickBot="1">
      <c r="A74" s="79" t="s">
        <v>1672</v>
      </c>
      <c r="B74" s="37"/>
      <c r="C74" s="28"/>
      <c r="D74" s="234"/>
      <c r="E74" s="193"/>
      <c r="F74" s="194"/>
    </row>
    <row r="75" spans="1:6">
      <c r="A75" s="278"/>
      <c r="B75" s="279"/>
      <c r="C75" s="71"/>
      <c r="D75" s="230"/>
      <c r="E75" s="195"/>
      <c r="F75" s="196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49"/>
  <sheetViews>
    <sheetView showZeros="0" view="pageBreakPreview" zoomScale="130" zoomScaleNormal="130" zoomScaleSheetLayoutView="130" zoomScalePageLayoutView="11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7.59765625" style="5" customWidth="1"/>
    <col min="4" max="4" width="11.1328125" style="244" customWidth="1"/>
    <col min="5" max="5" width="12.73046875" style="217" customWidth="1"/>
    <col min="6" max="6" width="15" style="218" customWidth="1"/>
    <col min="7" max="8" width="9.1328125" style="10"/>
    <col min="9" max="11" width="9.1328125" style="123"/>
    <col min="12" max="248" width="9.1328125" style="10"/>
    <col min="249" max="249" width="6.86328125" style="10" customWidth="1"/>
    <col min="250" max="250" width="38" style="10" customWidth="1"/>
    <col min="251" max="251" width="10.265625" style="10" customWidth="1"/>
    <col min="252" max="252" width="13.73046875" style="10" customWidth="1"/>
    <col min="253" max="253" width="12.265625" style="10" customWidth="1"/>
    <col min="254" max="254" width="15.3984375" style="10" customWidth="1"/>
    <col min="255" max="255" width="13.1328125" style="10" customWidth="1"/>
    <col min="256" max="256" width="14.265625" style="10" customWidth="1"/>
    <col min="257" max="257" width="15.73046875" style="10" customWidth="1"/>
    <col min="258" max="258" width="15.86328125" style="10" customWidth="1"/>
    <col min="259" max="259" width="11.265625" style="10" customWidth="1"/>
    <col min="260" max="504" width="9.1328125" style="10"/>
    <col min="505" max="505" width="6.86328125" style="10" customWidth="1"/>
    <col min="506" max="506" width="38" style="10" customWidth="1"/>
    <col min="507" max="507" width="10.265625" style="10" customWidth="1"/>
    <col min="508" max="508" width="13.73046875" style="10" customWidth="1"/>
    <col min="509" max="509" width="12.265625" style="10" customWidth="1"/>
    <col min="510" max="510" width="15.3984375" style="10" customWidth="1"/>
    <col min="511" max="511" width="13.1328125" style="10" customWidth="1"/>
    <col min="512" max="512" width="14.265625" style="10" customWidth="1"/>
    <col min="513" max="513" width="15.73046875" style="10" customWidth="1"/>
    <col min="514" max="514" width="15.86328125" style="10" customWidth="1"/>
    <col min="515" max="515" width="11.265625" style="10" customWidth="1"/>
    <col min="516" max="760" width="9.1328125" style="10"/>
    <col min="761" max="761" width="6.86328125" style="10" customWidth="1"/>
    <col min="762" max="762" width="38" style="10" customWidth="1"/>
    <col min="763" max="763" width="10.265625" style="10" customWidth="1"/>
    <col min="764" max="764" width="13.73046875" style="10" customWidth="1"/>
    <col min="765" max="765" width="12.265625" style="10" customWidth="1"/>
    <col min="766" max="766" width="15.3984375" style="10" customWidth="1"/>
    <col min="767" max="767" width="13.1328125" style="10" customWidth="1"/>
    <col min="768" max="768" width="14.265625" style="10" customWidth="1"/>
    <col min="769" max="769" width="15.73046875" style="10" customWidth="1"/>
    <col min="770" max="770" width="15.86328125" style="10" customWidth="1"/>
    <col min="771" max="771" width="11.265625" style="10" customWidth="1"/>
    <col min="772" max="1016" width="9.1328125" style="10"/>
    <col min="1017" max="1017" width="6.86328125" style="10" customWidth="1"/>
    <col min="1018" max="1018" width="38" style="10" customWidth="1"/>
    <col min="1019" max="1019" width="10.265625" style="10" customWidth="1"/>
    <col min="1020" max="1020" width="13.73046875" style="10" customWidth="1"/>
    <col min="1021" max="1021" width="12.265625" style="10" customWidth="1"/>
    <col min="1022" max="1022" width="15.3984375" style="10" customWidth="1"/>
    <col min="1023" max="1023" width="13.1328125" style="10" customWidth="1"/>
    <col min="1024" max="1024" width="14.265625" style="10" customWidth="1"/>
    <col min="1025" max="1025" width="15.73046875" style="10" customWidth="1"/>
    <col min="1026" max="1026" width="15.86328125" style="10" customWidth="1"/>
    <col min="1027" max="1027" width="11.265625" style="10" customWidth="1"/>
    <col min="1028" max="1272" width="9.1328125" style="10"/>
    <col min="1273" max="1273" width="6.86328125" style="10" customWidth="1"/>
    <col min="1274" max="1274" width="38" style="10" customWidth="1"/>
    <col min="1275" max="1275" width="10.265625" style="10" customWidth="1"/>
    <col min="1276" max="1276" width="13.73046875" style="10" customWidth="1"/>
    <col min="1277" max="1277" width="12.265625" style="10" customWidth="1"/>
    <col min="1278" max="1278" width="15.3984375" style="10" customWidth="1"/>
    <col min="1279" max="1279" width="13.1328125" style="10" customWidth="1"/>
    <col min="1280" max="1280" width="14.265625" style="10" customWidth="1"/>
    <col min="1281" max="1281" width="15.73046875" style="10" customWidth="1"/>
    <col min="1282" max="1282" width="15.86328125" style="10" customWidth="1"/>
    <col min="1283" max="1283" width="11.265625" style="10" customWidth="1"/>
    <col min="1284" max="1528" width="9.1328125" style="10"/>
    <col min="1529" max="1529" width="6.86328125" style="10" customWidth="1"/>
    <col min="1530" max="1530" width="38" style="10" customWidth="1"/>
    <col min="1531" max="1531" width="10.265625" style="10" customWidth="1"/>
    <col min="1532" max="1532" width="13.73046875" style="10" customWidth="1"/>
    <col min="1533" max="1533" width="12.265625" style="10" customWidth="1"/>
    <col min="1534" max="1534" width="15.3984375" style="10" customWidth="1"/>
    <col min="1535" max="1535" width="13.1328125" style="10" customWidth="1"/>
    <col min="1536" max="1536" width="14.265625" style="10" customWidth="1"/>
    <col min="1537" max="1537" width="15.73046875" style="10" customWidth="1"/>
    <col min="1538" max="1538" width="15.86328125" style="10" customWidth="1"/>
    <col min="1539" max="1539" width="11.265625" style="10" customWidth="1"/>
    <col min="1540" max="1784" width="9.1328125" style="10"/>
    <col min="1785" max="1785" width="6.86328125" style="10" customWidth="1"/>
    <col min="1786" max="1786" width="38" style="10" customWidth="1"/>
    <col min="1787" max="1787" width="10.265625" style="10" customWidth="1"/>
    <col min="1788" max="1788" width="13.73046875" style="10" customWidth="1"/>
    <col min="1789" max="1789" width="12.265625" style="10" customWidth="1"/>
    <col min="1790" max="1790" width="15.3984375" style="10" customWidth="1"/>
    <col min="1791" max="1791" width="13.1328125" style="10" customWidth="1"/>
    <col min="1792" max="1792" width="14.265625" style="10" customWidth="1"/>
    <col min="1793" max="1793" width="15.73046875" style="10" customWidth="1"/>
    <col min="1794" max="1794" width="15.86328125" style="10" customWidth="1"/>
    <col min="1795" max="1795" width="11.265625" style="10" customWidth="1"/>
    <col min="1796" max="2040" width="9.1328125" style="10"/>
    <col min="2041" max="2041" width="6.86328125" style="10" customWidth="1"/>
    <col min="2042" max="2042" width="38" style="10" customWidth="1"/>
    <col min="2043" max="2043" width="10.265625" style="10" customWidth="1"/>
    <col min="2044" max="2044" width="13.73046875" style="10" customWidth="1"/>
    <col min="2045" max="2045" width="12.265625" style="10" customWidth="1"/>
    <col min="2046" max="2046" width="15.3984375" style="10" customWidth="1"/>
    <col min="2047" max="2047" width="13.1328125" style="10" customWidth="1"/>
    <col min="2048" max="2048" width="14.265625" style="10" customWidth="1"/>
    <col min="2049" max="2049" width="15.73046875" style="10" customWidth="1"/>
    <col min="2050" max="2050" width="15.86328125" style="10" customWidth="1"/>
    <col min="2051" max="2051" width="11.265625" style="10" customWidth="1"/>
    <col min="2052" max="2296" width="9.1328125" style="10"/>
    <col min="2297" max="2297" width="6.86328125" style="10" customWidth="1"/>
    <col min="2298" max="2298" width="38" style="10" customWidth="1"/>
    <col min="2299" max="2299" width="10.265625" style="10" customWidth="1"/>
    <col min="2300" max="2300" width="13.73046875" style="10" customWidth="1"/>
    <col min="2301" max="2301" width="12.265625" style="10" customWidth="1"/>
    <col min="2302" max="2302" width="15.3984375" style="10" customWidth="1"/>
    <col min="2303" max="2303" width="13.1328125" style="10" customWidth="1"/>
    <col min="2304" max="2304" width="14.265625" style="10" customWidth="1"/>
    <col min="2305" max="2305" width="15.73046875" style="10" customWidth="1"/>
    <col min="2306" max="2306" width="15.86328125" style="10" customWidth="1"/>
    <col min="2307" max="2307" width="11.265625" style="10" customWidth="1"/>
    <col min="2308" max="2552" width="9.1328125" style="10"/>
    <col min="2553" max="2553" width="6.86328125" style="10" customWidth="1"/>
    <col min="2554" max="2554" width="38" style="10" customWidth="1"/>
    <col min="2555" max="2555" width="10.265625" style="10" customWidth="1"/>
    <col min="2556" max="2556" width="13.73046875" style="10" customWidth="1"/>
    <col min="2557" max="2557" width="12.265625" style="10" customWidth="1"/>
    <col min="2558" max="2558" width="15.3984375" style="10" customWidth="1"/>
    <col min="2559" max="2559" width="13.1328125" style="10" customWidth="1"/>
    <col min="2560" max="2560" width="14.265625" style="10" customWidth="1"/>
    <col min="2561" max="2561" width="15.73046875" style="10" customWidth="1"/>
    <col min="2562" max="2562" width="15.86328125" style="10" customWidth="1"/>
    <col min="2563" max="2563" width="11.265625" style="10" customWidth="1"/>
    <col min="2564" max="2808" width="9.1328125" style="10"/>
    <col min="2809" max="2809" width="6.86328125" style="10" customWidth="1"/>
    <col min="2810" max="2810" width="38" style="10" customWidth="1"/>
    <col min="2811" max="2811" width="10.265625" style="10" customWidth="1"/>
    <col min="2812" max="2812" width="13.73046875" style="10" customWidth="1"/>
    <col min="2813" max="2813" width="12.265625" style="10" customWidth="1"/>
    <col min="2814" max="2814" width="15.3984375" style="10" customWidth="1"/>
    <col min="2815" max="2815" width="13.1328125" style="10" customWidth="1"/>
    <col min="2816" max="2816" width="14.265625" style="10" customWidth="1"/>
    <col min="2817" max="2817" width="15.73046875" style="10" customWidth="1"/>
    <col min="2818" max="2818" width="15.86328125" style="10" customWidth="1"/>
    <col min="2819" max="2819" width="11.265625" style="10" customWidth="1"/>
    <col min="2820" max="3064" width="9.1328125" style="10"/>
    <col min="3065" max="3065" width="6.86328125" style="10" customWidth="1"/>
    <col min="3066" max="3066" width="38" style="10" customWidth="1"/>
    <col min="3067" max="3067" width="10.265625" style="10" customWidth="1"/>
    <col min="3068" max="3068" width="13.73046875" style="10" customWidth="1"/>
    <col min="3069" max="3069" width="12.265625" style="10" customWidth="1"/>
    <col min="3070" max="3070" width="15.3984375" style="10" customWidth="1"/>
    <col min="3071" max="3071" width="13.1328125" style="10" customWidth="1"/>
    <col min="3072" max="3072" width="14.265625" style="10" customWidth="1"/>
    <col min="3073" max="3073" width="15.73046875" style="10" customWidth="1"/>
    <col min="3074" max="3074" width="15.86328125" style="10" customWidth="1"/>
    <col min="3075" max="3075" width="11.265625" style="10" customWidth="1"/>
    <col min="3076" max="3320" width="9.1328125" style="10"/>
    <col min="3321" max="3321" width="6.86328125" style="10" customWidth="1"/>
    <col min="3322" max="3322" width="38" style="10" customWidth="1"/>
    <col min="3323" max="3323" width="10.265625" style="10" customWidth="1"/>
    <col min="3324" max="3324" width="13.73046875" style="10" customWidth="1"/>
    <col min="3325" max="3325" width="12.265625" style="10" customWidth="1"/>
    <col min="3326" max="3326" width="15.3984375" style="10" customWidth="1"/>
    <col min="3327" max="3327" width="13.1328125" style="10" customWidth="1"/>
    <col min="3328" max="3328" width="14.265625" style="10" customWidth="1"/>
    <col min="3329" max="3329" width="15.73046875" style="10" customWidth="1"/>
    <col min="3330" max="3330" width="15.86328125" style="10" customWidth="1"/>
    <col min="3331" max="3331" width="11.265625" style="10" customWidth="1"/>
    <col min="3332" max="3576" width="9.1328125" style="10"/>
    <col min="3577" max="3577" width="6.86328125" style="10" customWidth="1"/>
    <col min="3578" max="3578" width="38" style="10" customWidth="1"/>
    <col min="3579" max="3579" width="10.265625" style="10" customWidth="1"/>
    <col min="3580" max="3580" width="13.73046875" style="10" customWidth="1"/>
    <col min="3581" max="3581" width="12.265625" style="10" customWidth="1"/>
    <col min="3582" max="3582" width="15.3984375" style="10" customWidth="1"/>
    <col min="3583" max="3583" width="13.1328125" style="10" customWidth="1"/>
    <col min="3584" max="3584" width="14.265625" style="10" customWidth="1"/>
    <col min="3585" max="3585" width="15.73046875" style="10" customWidth="1"/>
    <col min="3586" max="3586" width="15.86328125" style="10" customWidth="1"/>
    <col min="3587" max="3587" width="11.265625" style="10" customWidth="1"/>
    <col min="3588" max="3832" width="9.1328125" style="10"/>
    <col min="3833" max="3833" width="6.86328125" style="10" customWidth="1"/>
    <col min="3834" max="3834" width="38" style="10" customWidth="1"/>
    <col min="3835" max="3835" width="10.265625" style="10" customWidth="1"/>
    <col min="3836" max="3836" width="13.73046875" style="10" customWidth="1"/>
    <col min="3837" max="3837" width="12.265625" style="10" customWidth="1"/>
    <col min="3838" max="3838" width="15.3984375" style="10" customWidth="1"/>
    <col min="3839" max="3839" width="13.1328125" style="10" customWidth="1"/>
    <col min="3840" max="3840" width="14.265625" style="10" customWidth="1"/>
    <col min="3841" max="3841" width="15.73046875" style="10" customWidth="1"/>
    <col min="3842" max="3842" width="15.86328125" style="10" customWidth="1"/>
    <col min="3843" max="3843" width="11.265625" style="10" customWidth="1"/>
    <col min="3844" max="4088" width="9.1328125" style="10"/>
    <col min="4089" max="4089" width="6.86328125" style="10" customWidth="1"/>
    <col min="4090" max="4090" width="38" style="10" customWidth="1"/>
    <col min="4091" max="4091" width="10.265625" style="10" customWidth="1"/>
    <col min="4092" max="4092" width="13.73046875" style="10" customWidth="1"/>
    <col min="4093" max="4093" width="12.265625" style="10" customWidth="1"/>
    <col min="4094" max="4094" width="15.3984375" style="10" customWidth="1"/>
    <col min="4095" max="4095" width="13.1328125" style="10" customWidth="1"/>
    <col min="4096" max="4096" width="14.265625" style="10" customWidth="1"/>
    <col min="4097" max="4097" width="15.73046875" style="10" customWidth="1"/>
    <col min="4098" max="4098" width="15.86328125" style="10" customWidth="1"/>
    <col min="4099" max="4099" width="11.265625" style="10" customWidth="1"/>
    <col min="4100" max="4344" width="9.1328125" style="10"/>
    <col min="4345" max="4345" width="6.86328125" style="10" customWidth="1"/>
    <col min="4346" max="4346" width="38" style="10" customWidth="1"/>
    <col min="4347" max="4347" width="10.265625" style="10" customWidth="1"/>
    <col min="4348" max="4348" width="13.73046875" style="10" customWidth="1"/>
    <col min="4349" max="4349" width="12.265625" style="10" customWidth="1"/>
    <col min="4350" max="4350" width="15.3984375" style="10" customWidth="1"/>
    <col min="4351" max="4351" width="13.1328125" style="10" customWidth="1"/>
    <col min="4352" max="4352" width="14.265625" style="10" customWidth="1"/>
    <col min="4353" max="4353" width="15.73046875" style="10" customWidth="1"/>
    <col min="4354" max="4354" width="15.86328125" style="10" customWidth="1"/>
    <col min="4355" max="4355" width="11.265625" style="10" customWidth="1"/>
    <col min="4356" max="4600" width="9.1328125" style="10"/>
    <col min="4601" max="4601" width="6.86328125" style="10" customWidth="1"/>
    <col min="4602" max="4602" width="38" style="10" customWidth="1"/>
    <col min="4603" max="4603" width="10.265625" style="10" customWidth="1"/>
    <col min="4604" max="4604" width="13.73046875" style="10" customWidth="1"/>
    <col min="4605" max="4605" width="12.265625" style="10" customWidth="1"/>
    <col min="4606" max="4606" width="15.3984375" style="10" customWidth="1"/>
    <col min="4607" max="4607" width="13.1328125" style="10" customWidth="1"/>
    <col min="4608" max="4608" width="14.265625" style="10" customWidth="1"/>
    <col min="4609" max="4609" width="15.73046875" style="10" customWidth="1"/>
    <col min="4610" max="4610" width="15.86328125" style="10" customWidth="1"/>
    <col min="4611" max="4611" width="11.265625" style="10" customWidth="1"/>
    <col min="4612" max="4856" width="9.1328125" style="10"/>
    <col min="4857" max="4857" width="6.86328125" style="10" customWidth="1"/>
    <col min="4858" max="4858" width="38" style="10" customWidth="1"/>
    <col min="4859" max="4859" width="10.265625" style="10" customWidth="1"/>
    <col min="4860" max="4860" width="13.73046875" style="10" customWidth="1"/>
    <col min="4861" max="4861" width="12.265625" style="10" customWidth="1"/>
    <col min="4862" max="4862" width="15.3984375" style="10" customWidth="1"/>
    <col min="4863" max="4863" width="13.1328125" style="10" customWidth="1"/>
    <col min="4864" max="4864" width="14.265625" style="10" customWidth="1"/>
    <col min="4865" max="4865" width="15.73046875" style="10" customWidth="1"/>
    <col min="4866" max="4866" width="15.86328125" style="10" customWidth="1"/>
    <col min="4867" max="4867" width="11.265625" style="10" customWidth="1"/>
    <col min="4868" max="5112" width="9.1328125" style="10"/>
    <col min="5113" max="5113" width="6.86328125" style="10" customWidth="1"/>
    <col min="5114" max="5114" width="38" style="10" customWidth="1"/>
    <col min="5115" max="5115" width="10.265625" style="10" customWidth="1"/>
    <col min="5116" max="5116" width="13.73046875" style="10" customWidth="1"/>
    <col min="5117" max="5117" width="12.265625" style="10" customWidth="1"/>
    <col min="5118" max="5118" width="15.3984375" style="10" customWidth="1"/>
    <col min="5119" max="5119" width="13.1328125" style="10" customWidth="1"/>
    <col min="5120" max="5120" width="14.265625" style="10" customWidth="1"/>
    <col min="5121" max="5121" width="15.73046875" style="10" customWidth="1"/>
    <col min="5122" max="5122" width="15.86328125" style="10" customWidth="1"/>
    <col min="5123" max="5123" width="11.265625" style="10" customWidth="1"/>
    <col min="5124" max="5368" width="9.1328125" style="10"/>
    <col min="5369" max="5369" width="6.86328125" style="10" customWidth="1"/>
    <col min="5370" max="5370" width="38" style="10" customWidth="1"/>
    <col min="5371" max="5371" width="10.265625" style="10" customWidth="1"/>
    <col min="5372" max="5372" width="13.73046875" style="10" customWidth="1"/>
    <col min="5373" max="5373" width="12.265625" style="10" customWidth="1"/>
    <col min="5374" max="5374" width="15.3984375" style="10" customWidth="1"/>
    <col min="5375" max="5375" width="13.1328125" style="10" customWidth="1"/>
    <col min="5376" max="5376" width="14.265625" style="10" customWidth="1"/>
    <col min="5377" max="5377" width="15.73046875" style="10" customWidth="1"/>
    <col min="5378" max="5378" width="15.86328125" style="10" customWidth="1"/>
    <col min="5379" max="5379" width="11.265625" style="10" customWidth="1"/>
    <col min="5380" max="5624" width="9.1328125" style="10"/>
    <col min="5625" max="5625" width="6.86328125" style="10" customWidth="1"/>
    <col min="5626" max="5626" width="38" style="10" customWidth="1"/>
    <col min="5627" max="5627" width="10.265625" style="10" customWidth="1"/>
    <col min="5628" max="5628" width="13.73046875" style="10" customWidth="1"/>
    <col min="5629" max="5629" width="12.265625" style="10" customWidth="1"/>
    <col min="5630" max="5630" width="15.3984375" style="10" customWidth="1"/>
    <col min="5631" max="5631" width="13.1328125" style="10" customWidth="1"/>
    <col min="5632" max="5632" width="14.265625" style="10" customWidth="1"/>
    <col min="5633" max="5633" width="15.73046875" style="10" customWidth="1"/>
    <col min="5634" max="5634" width="15.86328125" style="10" customWidth="1"/>
    <col min="5635" max="5635" width="11.265625" style="10" customWidth="1"/>
    <col min="5636" max="5880" width="9.1328125" style="10"/>
    <col min="5881" max="5881" width="6.86328125" style="10" customWidth="1"/>
    <col min="5882" max="5882" width="38" style="10" customWidth="1"/>
    <col min="5883" max="5883" width="10.265625" style="10" customWidth="1"/>
    <col min="5884" max="5884" width="13.73046875" style="10" customWidth="1"/>
    <col min="5885" max="5885" width="12.265625" style="10" customWidth="1"/>
    <col min="5886" max="5886" width="15.3984375" style="10" customWidth="1"/>
    <col min="5887" max="5887" width="13.1328125" style="10" customWidth="1"/>
    <col min="5888" max="5888" width="14.265625" style="10" customWidth="1"/>
    <col min="5889" max="5889" width="15.73046875" style="10" customWidth="1"/>
    <col min="5890" max="5890" width="15.86328125" style="10" customWidth="1"/>
    <col min="5891" max="5891" width="11.265625" style="10" customWidth="1"/>
    <col min="5892" max="6136" width="9.1328125" style="10"/>
    <col min="6137" max="6137" width="6.86328125" style="10" customWidth="1"/>
    <col min="6138" max="6138" width="38" style="10" customWidth="1"/>
    <col min="6139" max="6139" width="10.265625" style="10" customWidth="1"/>
    <col min="6140" max="6140" width="13.73046875" style="10" customWidth="1"/>
    <col min="6141" max="6141" width="12.265625" style="10" customWidth="1"/>
    <col min="6142" max="6142" width="15.3984375" style="10" customWidth="1"/>
    <col min="6143" max="6143" width="13.1328125" style="10" customWidth="1"/>
    <col min="6144" max="6144" width="14.265625" style="10" customWidth="1"/>
    <col min="6145" max="6145" width="15.73046875" style="10" customWidth="1"/>
    <col min="6146" max="6146" width="15.86328125" style="10" customWidth="1"/>
    <col min="6147" max="6147" width="11.265625" style="10" customWidth="1"/>
    <col min="6148" max="6392" width="9.1328125" style="10"/>
    <col min="6393" max="6393" width="6.86328125" style="10" customWidth="1"/>
    <col min="6394" max="6394" width="38" style="10" customWidth="1"/>
    <col min="6395" max="6395" width="10.265625" style="10" customWidth="1"/>
    <col min="6396" max="6396" width="13.73046875" style="10" customWidth="1"/>
    <col min="6397" max="6397" width="12.265625" style="10" customWidth="1"/>
    <col min="6398" max="6398" width="15.3984375" style="10" customWidth="1"/>
    <col min="6399" max="6399" width="13.1328125" style="10" customWidth="1"/>
    <col min="6400" max="6400" width="14.265625" style="10" customWidth="1"/>
    <col min="6401" max="6401" width="15.73046875" style="10" customWidth="1"/>
    <col min="6402" max="6402" width="15.86328125" style="10" customWidth="1"/>
    <col min="6403" max="6403" width="11.265625" style="10" customWidth="1"/>
    <col min="6404" max="6648" width="9.1328125" style="10"/>
    <col min="6649" max="6649" width="6.86328125" style="10" customWidth="1"/>
    <col min="6650" max="6650" width="38" style="10" customWidth="1"/>
    <col min="6651" max="6651" width="10.265625" style="10" customWidth="1"/>
    <col min="6652" max="6652" width="13.73046875" style="10" customWidth="1"/>
    <col min="6653" max="6653" width="12.265625" style="10" customWidth="1"/>
    <col min="6654" max="6654" width="15.3984375" style="10" customWidth="1"/>
    <col min="6655" max="6655" width="13.1328125" style="10" customWidth="1"/>
    <col min="6656" max="6656" width="14.265625" style="10" customWidth="1"/>
    <col min="6657" max="6657" width="15.73046875" style="10" customWidth="1"/>
    <col min="6658" max="6658" width="15.86328125" style="10" customWidth="1"/>
    <col min="6659" max="6659" width="11.265625" style="10" customWidth="1"/>
    <col min="6660" max="6904" width="9.1328125" style="10"/>
    <col min="6905" max="6905" width="6.86328125" style="10" customWidth="1"/>
    <col min="6906" max="6906" width="38" style="10" customWidth="1"/>
    <col min="6907" max="6907" width="10.265625" style="10" customWidth="1"/>
    <col min="6908" max="6908" width="13.73046875" style="10" customWidth="1"/>
    <col min="6909" max="6909" width="12.265625" style="10" customWidth="1"/>
    <col min="6910" max="6910" width="15.3984375" style="10" customWidth="1"/>
    <col min="6911" max="6911" width="13.1328125" style="10" customWidth="1"/>
    <col min="6912" max="6912" width="14.265625" style="10" customWidth="1"/>
    <col min="6913" max="6913" width="15.73046875" style="10" customWidth="1"/>
    <col min="6914" max="6914" width="15.86328125" style="10" customWidth="1"/>
    <col min="6915" max="6915" width="11.265625" style="10" customWidth="1"/>
    <col min="6916" max="7160" width="9.1328125" style="10"/>
    <col min="7161" max="7161" width="6.86328125" style="10" customWidth="1"/>
    <col min="7162" max="7162" width="38" style="10" customWidth="1"/>
    <col min="7163" max="7163" width="10.265625" style="10" customWidth="1"/>
    <col min="7164" max="7164" width="13.73046875" style="10" customWidth="1"/>
    <col min="7165" max="7165" width="12.265625" style="10" customWidth="1"/>
    <col min="7166" max="7166" width="15.3984375" style="10" customWidth="1"/>
    <col min="7167" max="7167" width="13.1328125" style="10" customWidth="1"/>
    <col min="7168" max="7168" width="14.265625" style="10" customWidth="1"/>
    <col min="7169" max="7169" width="15.73046875" style="10" customWidth="1"/>
    <col min="7170" max="7170" width="15.86328125" style="10" customWidth="1"/>
    <col min="7171" max="7171" width="11.265625" style="10" customWidth="1"/>
    <col min="7172" max="7416" width="9.1328125" style="10"/>
    <col min="7417" max="7417" width="6.86328125" style="10" customWidth="1"/>
    <col min="7418" max="7418" width="38" style="10" customWidth="1"/>
    <col min="7419" max="7419" width="10.265625" style="10" customWidth="1"/>
    <col min="7420" max="7420" width="13.73046875" style="10" customWidth="1"/>
    <col min="7421" max="7421" width="12.265625" style="10" customWidth="1"/>
    <col min="7422" max="7422" width="15.3984375" style="10" customWidth="1"/>
    <col min="7423" max="7423" width="13.1328125" style="10" customWidth="1"/>
    <col min="7424" max="7424" width="14.265625" style="10" customWidth="1"/>
    <col min="7425" max="7425" width="15.73046875" style="10" customWidth="1"/>
    <col min="7426" max="7426" width="15.86328125" style="10" customWidth="1"/>
    <col min="7427" max="7427" width="11.265625" style="10" customWidth="1"/>
    <col min="7428" max="7672" width="9.1328125" style="10"/>
    <col min="7673" max="7673" width="6.86328125" style="10" customWidth="1"/>
    <col min="7674" max="7674" width="38" style="10" customWidth="1"/>
    <col min="7675" max="7675" width="10.265625" style="10" customWidth="1"/>
    <col min="7676" max="7676" width="13.73046875" style="10" customWidth="1"/>
    <col min="7677" max="7677" width="12.265625" style="10" customWidth="1"/>
    <col min="7678" max="7678" width="15.3984375" style="10" customWidth="1"/>
    <col min="7679" max="7679" width="13.1328125" style="10" customWidth="1"/>
    <col min="7680" max="7680" width="14.265625" style="10" customWidth="1"/>
    <col min="7681" max="7681" width="15.73046875" style="10" customWidth="1"/>
    <col min="7682" max="7682" width="15.86328125" style="10" customWidth="1"/>
    <col min="7683" max="7683" width="11.265625" style="10" customWidth="1"/>
    <col min="7684" max="7928" width="9.1328125" style="10"/>
    <col min="7929" max="7929" width="6.86328125" style="10" customWidth="1"/>
    <col min="7930" max="7930" width="38" style="10" customWidth="1"/>
    <col min="7931" max="7931" width="10.265625" style="10" customWidth="1"/>
    <col min="7932" max="7932" width="13.73046875" style="10" customWidth="1"/>
    <col min="7933" max="7933" width="12.265625" style="10" customWidth="1"/>
    <col min="7934" max="7934" width="15.3984375" style="10" customWidth="1"/>
    <col min="7935" max="7935" width="13.1328125" style="10" customWidth="1"/>
    <col min="7936" max="7936" width="14.265625" style="10" customWidth="1"/>
    <col min="7937" max="7937" width="15.73046875" style="10" customWidth="1"/>
    <col min="7938" max="7938" width="15.86328125" style="10" customWidth="1"/>
    <col min="7939" max="7939" width="11.265625" style="10" customWidth="1"/>
    <col min="7940" max="8184" width="9.1328125" style="10"/>
    <col min="8185" max="8185" width="6.86328125" style="10" customWidth="1"/>
    <col min="8186" max="8186" width="38" style="10" customWidth="1"/>
    <col min="8187" max="8187" width="10.265625" style="10" customWidth="1"/>
    <col min="8188" max="8188" width="13.73046875" style="10" customWidth="1"/>
    <col min="8189" max="8189" width="12.265625" style="10" customWidth="1"/>
    <col min="8190" max="8190" width="15.3984375" style="10" customWidth="1"/>
    <col min="8191" max="8191" width="13.1328125" style="10" customWidth="1"/>
    <col min="8192" max="8192" width="14.265625" style="10" customWidth="1"/>
    <col min="8193" max="8193" width="15.73046875" style="10" customWidth="1"/>
    <col min="8194" max="8194" width="15.86328125" style="10" customWidth="1"/>
    <col min="8195" max="8195" width="11.265625" style="10" customWidth="1"/>
    <col min="8196" max="8440" width="9.1328125" style="10"/>
    <col min="8441" max="8441" width="6.86328125" style="10" customWidth="1"/>
    <col min="8442" max="8442" width="38" style="10" customWidth="1"/>
    <col min="8443" max="8443" width="10.265625" style="10" customWidth="1"/>
    <col min="8444" max="8444" width="13.73046875" style="10" customWidth="1"/>
    <col min="8445" max="8445" width="12.265625" style="10" customWidth="1"/>
    <col min="8446" max="8446" width="15.3984375" style="10" customWidth="1"/>
    <col min="8447" max="8447" width="13.1328125" style="10" customWidth="1"/>
    <col min="8448" max="8448" width="14.265625" style="10" customWidth="1"/>
    <col min="8449" max="8449" width="15.73046875" style="10" customWidth="1"/>
    <col min="8450" max="8450" width="15.86328125" style="10" customWidth="1"/>
    <col min="8451" max="8451" width="11.265625" style="10" customWidth="1"/>
    <col min="8452" max="8696" width="9.1328125" style="10"/>
    <col min="8697" max="8697" width="6.86328125" style="10" customWidth="1"/>
    <col min="8698" max="8698" width="38" style="10" customWidth="1"/>
    <col min="8699" max="8699" width="10.265625" style="10" customWidth="1"/>
    <col min="8700" max="8700" width="13.73046875" style="10" customWidth="1"/>
    <col min="8701" max="8701" width="12.265625" style="10" customWidth="1"/>
    <col min="8702" max="8702" width="15.3984375" style="10" customWidth="1"/>
    <col min="8703" max="8703" width="13.1328125" style="10" customWidth="1"/>
    <col min="8704" max="8704" width="14.265625" style="10" customWidth="1"/>
    <col min="8705" max="8705" width="15.73046875" style="10" customWidth="1"/>
    <col min="8706" max="8706" width="15.86328125" style="10" customWidth="1"/>
    <col min="8707" max="8707" width="11.265625" style="10" customWidth="1"/>
    <col min="8708" max="8952" width="9.1328125" style="10"/>
    <col min="8953" max="8953" width="6.86328125" style="10" customWidth="1"/>
    <col min="8954" max="8954" width="38" style="10" customWidth="1"/>
    <col min="8955" max="8955" width="10.265625" style="10" customWidth="1"/>
    <col min="8956" max="8956" width="13.73046875" style="10" customWidth="1"/>
    <col min="8957" max="8957" width="12.265625" style="10" customWidth="1"/>
    <col min="8958" max="8958" width="15.3984375" style="10" customWidth="1"/>
    <col min="8959" max="8959" width="13.1328125" style="10" customWidth="1"/>
    <col min="8960" max="8960" width="14.265625" style="10" customWidth="1"/>
    <col min="8961" max="8961" width="15.73046875" style="10" customWidth="1"/>
    <col min="8962" max="8962" width="15.86328125" style="10" customWidth="1"/>
    <col min="8963" max="8963" width="11.265625" style="10" customWidth="1"/>
    <col min="8964" max="9208" width="9.1328125" style="10"/>
    <col min="9209" max="9209" width="6.86328125" style="10" customWidth="1"/>
    <col min="9210" max="9210" width="38" style="10" customWidth="1"/>
    <col min="9211" max="9211" width="10.265625" style="10" customWidth="1"/>
    <col min="9212" max="9212" width="13.73046875" style="10" customWidth="1"/>
    <col min="9213" max="9213" width="12.265625" style="10" customWidth="1"/>
    <col min="9214" max="9214" width="15.3984375" style="10" customWidth="1"/>
    <col min="9215" max="9215" width="13.1328125" style="10" customWidth="1"/>
    <col min="9216" max="9216" width="14.265625" style="10" customWidth="1"/>
    <col min="9217" max="9217" width="15.73046875" style="10" customWidth="1"/>
    <col min="9218" max="9218" width="15.86328125" style="10" customWidth="1"/>
    <col min="9219" max="9219" width="11.265625" style="10" customWidth="1"/>
    <col min="9220" max="9464" width="9.1328125" style="10"/>
    <col min="9465" max="9465" width="6.86328125" style="10" customWidth="1"/>
    <col min="9466" max="9466" width="38" style="10" customWidth="1"/>
    <col min="9467" max="9467" width="10.265625" style="10" customWidth="1"/>
    <col min="9468" max="9468" width="13.73046875" style="10" customWidth="1"/>
    <col min="9469" max="9469" width="12.265625" style="10" customWidth="1"/>
    <col min="9470" max="9470" width="15.3984375" style="10" customWidth="1"/>
    <col min="9471" max="9471" width="13.1328125" style="10" customWidth="1"/>
    <col min="9472" max="9472" width="14.265625" style="10" customWidth="1"/>
    <col min="9473" max="9473" width="15.73046875" style="10" customWidth="1"/>
    <col min="9474" max="9474" width="15.86328125" style="10" customWidth="1"/>
    <col min="9475" max="9475" width="11.265625" style="10" customWidth="1"/>
    <col min="9476" max="9720" width="9.1328125" style="10"/>
    <col min="9721" max="9721" width="6.86328125" style="10" customWidth="1"/>
    <col min="9722" max="9722" width="38" style="10" customWidth="1"/>
    <col min="9723" max="9723" width="10.265625" style="10" customWidth="1"/>
    <col min="9724" max="9724" width="13.73046875" style="10" customWidth="1"/>
    <col min="9725" max="9725" width="12.265625" style="10" customWidth="1"/>
    <col min="9726" max="9726" width="15.3984375" style="10" customWidth="1"/>
    <col min="9727" max="9727" width="13.1328125" style="10" customWidth="1"/>
    <col min="9728" max="9728" width="14.265625" style="10" customWidth="1"/>
    <col min="9729" max="9729" width="15.73046875" style="10" customWidth="1"/>
    <col min="9730" max="9730" width="15.86328125" style="10" customWidth="1"/>
    <col min="9731" max="9731" width="11.265625" style="10" customWidth="1"/>
    <col min="9732" max="9976" width="9.1328125" style="10"/>
    <col min="9977" max="9977" width="6.86328125" style="10" customWidth="1"/>
    <col min="9978" max="9978" width="38" style="10" customWidth="1"/>
    <col min="9979" max="9979" width="10.265625" style="10" customWidth="1"/>
    <col min="9980" max="9980" width="13.73046875" style="10" customWidth="1"/>
    <col min="9981" max="9981" width="12.265625" style="10" customWidth="1"/>
    <col min="9982" max="9982" width="15.3984375" style="10" customWidth="1"/>
    <col min="9983" max="9983" width="13.1328125" style="10" customWidth="1"/>
    <col min="9984" max="9984" width="14.265625" style="10" customWidth="1"/>
    <col min="9985" max="9985" width="15.73046875" style="10" customWidth="1"/>
    <col min="9986" max="9986" width="15.86328125" style="10" customWidth="1"/>
    <col min="9987" max="9987" width="11.265625" style="10" customWidth="1"/>
    <col min="9988" max="10232" width="9.1328125" style="10"/>
    <col min="10233" max="10233" width="6.86328125" style="10" customWidth="1"/>
    <col min="10234" max="10234" width="38" style="10" customWidth="1"/>
    <col min="10235" max="10235" width="10.265625" style="10" customWidth="1"/>
    <col min="10236" max="10236" width="13.73046875" style="10" customWidth="1"/>
    <col min="10237" max="10237" width="12.265625" style="10" customWidth="1"/>
    <col min="10238" max="10238" width="15.3984375" style="10" customWidth="1"/>
    <col min="10239" max="10239" width="13.1328125" style="10" customWidth="1"/>
    <col min="10240" max="10240" width="14.265625" style="10" customWidth="1"/>
    <col min="10241" max="10241" width="15.73046875" style="10" customWidth="1"/>
    <col min="10242" max="10242" width="15.86328125" style="10" customWidth="1"/>
    <col min="10243" max="10243" width="11.265625" style="10" customWidth="1"/>
    <col min="10244" max="10488" width="9.1328125" style="10"/>
    <col min="10489" max="10489" width="6.86328125" style="10" customWidth="1"/>
    <col min="10490" max="10490" width="38" style="10" customWidth="1"/>
    <col min="10491" max="10491" width="10.265625" style="10" customWidth="1"/>
    <col min="10492" max="10492" width="13.73046875" style="10" customWidth="1"/>
    <col min="10493" max="10493" width="12.265625" style="10" customWidth="1"/>
    <col min="10494" max="10494" width="15.3984375" style="10" customWidth="1"/>
    <col min="10495" max="10495" width="13.1328125" style="10" customWidth="1"/>
    <col min="10496" max="10496" width="14.265625" style="10" customWidth="1"/>
    <col min="10497" max="10497" width="15.73046875" style="10" customWidth="1"/>
    <col min="10498" max="10498" width="15.86328125" style="10" customWidth="1"/>
    <col min="10499" max="10499" width="11.265625" style="10" customWidth="1"/>
    <col min="10500" max="10744" width="9.1328125" style="10"/>
    <col min="10745" max="10745" width="6.86328125" style="10" customWidth="1"/>
    <col min="10746" max="10746" width="38" style="10" customWidth="1"/>
    <col min="10747" max="10747" width="10.265625" style="10" customWidth="1"/>
    <col min="10748" max="10748" width="13.73046875" style="10" customWidth="1"/>
    <col min="10749" max="10749" width="12.265625" style="10" customWidth="1"/>
    <col min="10750" max="10750" width="15.3984375" style="10" customWidth="1"/>
    <col min="10751" max="10751" width="13.1328125" style="10" customWidth="1"/>
    <col min="10752" max="10752" width="14.265625" style="10" customWidth="1"/>
    <col min="10753" max="10753" width="15.73046875" style="10" customWidth="1"/>
    <col min="10754" max="10754" width="15.86328125" style="10" customWidth="1"/>
    <col min="10755" max="10755" width="11.265625" style="10" customWidth="1"/>
    <col min="10756" max="11000" width="9.1328125" style="10"/>
    <col min="11001" max="11001" width="6.86328125" style="10" customWidth="1"/>
    <col min="11002" max="11002" width="38" style="10" customWidth="1"/>
    <col min="11003" max="11003" width="10.265625" style="10" customWidth="1"/>
    <col min="11004" max="11004" width="13.73046875" style="10" customWidth="1"/>
    <col min="11005" max="11005" width="12.265625" style="10" customWidth="1"/>
    <col min="11006" max="11006" width="15.3984375" style="10" customWidth="1"/>
    <col min="11007" max="11007" width="13.1328125" style="10" customWidth="1"/>
    <col min="11008" max="11008" width="14.265625" style="10" customWidth="1"/>
    <col min="11009" max="11009" width="15.73046875" style="10" customWidth="1"/>
    <col min="11010" max="11010" width="15.86328125" style="10" customWidth="1"/>
    <col min="11011" max="11011" width="11.265625" style="10" customWidth="1"/>
    <col min="11012" max="11256" width="9.1328125" style="10"/>
    <col min="11257" max="11257" width="6.86328125" style="10" customWidth="1"/>
    <col min="11258" max="11258" width="38" style="10" customWidth="1"/>
    <col min="11259" max="11259" width="10.265625" style="10" customWidth="1"/>
    <col min="11260" max="11260" width="13.73046875" style="10" customWidth="1"/>
    <col min="11261" max="11261" width="12.265625" style="10" customWidth="1"/>
    <col min="11262" max="11262" width="15.3984375" style="10" customWidth="1"/>
    <col min="11263" max="11263" width="13.1328125" style="10" customWidth="1"/>
    <col min="11264" max="11264" width="14.265625" style="10" customWidth="1"/>
    <col min="11265" max="11265" width="15.73046875" style="10" customWidth="1"/>
    <col min="11266" max="11266" width="15.86328125" style="10" customWidth="1"/>
    <col min="11267" max="11267" width="11.265625" style="10" customWidth="1"/>
    <col min="11268" max="11512" width="9.1328125" style="10"/>
    <col min="11513" max="11513" width="6.86328125" style="10" customWidth="1"/>
    <col min="11514" max="11514" width="38" style="10" customWidth="1"/>
    <col min="11515" max="11515" width="10.265625" style="10" customWidth="1"/>
    <col min="11516" max="11516" width="13.73046875" style="10" customWidth="1"/>
    <col min="11517" max="11517" width="12.265625" style="10" customWidth="1"/>
    <col min="11518" max="11518" width="15.3984375" style="10" customWidth="1"/>
    <col min="11519" max="11519" width="13.1328125" style="10" customWidth="1"/>
    <col min="11520" max="11520" width="14.265625" style="10" customWidth="1"/>
    <col min="11521" max="11521" width="15.73046875" style="10" customWidth="1"/>
    <col min="11522" max="11522" width="15.86328125" style="10" customWidth="1"/>
    <col min="11523" max="11523" width="11.265625" style="10" customWidth="1"/>
    <col min="11524" max="11768" width="9.1328125" style="10"/>
    <col min="11769" max="11769" width="6.86328125" style="10" customWidth="1"/>
    <col min="11770" max="11770" width="38" style="10" customWidth="1"/>
    <col min="11771" max="11771" width="10.265625" style="10" customWidth="1"/>
    <col min="11772" max="11772" width="13.73046875" style="10" customWidth="1"/>
    <col min="11773" max="11773" width="12.265625" style="10" customWidth="1"/>
    <col min="11774" max="11774" width="15.3984375" style="10" customWidth="1"/>
    <col min="11775" max="11775" width="13.1328125" style="10" customWidth="1"/>
    <col min="11776" max="11776" width="14.265625" style="10" customWidth="1"/>
    <col min="11777" max="11777" width="15.73046875" style="10" customWidth="1"/>
    <col min="11778" max="11778" width="15.86328125" style="10" customWidth="1"/>
    <col min="11779" max="11779" width="11.265625" style="10" customWidth="1"/>
    <col min="11780" max="12024" width="9.1328125" style="10"/>
    <col min="12025" max="12025" width="6.86328125" style="10" customWidth="1"/>
    <col min="12026" max="12026" width="38" style="10" customWidth="1"/>
    <col min="12027" max="12027" width="10.265625" style="10" customWidth="1"/>
    <col min="12028" max="12028" width="13.73046875" style="10" customWidth="1"/>
    <col min="12029" max="12029" width="12.265625" style="10" customWidth="1"/>
    <col min="12030" max="12030" width="15.3984375" style="10" customWidth="1"/>
    <col min="12031" max="12031" width="13.1328125" style="10" customWidth="1"/>
    <col min="12032" max="12032" width="14.265625" style="10" customWidth="1"/>
    <col min="12033" max="12033" width="15.73046875" style="10" customWidth="1"/>
    <col min="12034" max="12034" width="15.86328125" style="10" customWidth="1"/>
    <col min="12035" max="12035" width="11.265625" style="10" customWidth="1"/>
    <col min="12036" max="12280" width="9.1328125" style="10"/>
    <col min="12281" max="12281" width="6.86328125" style="10" customWidth="1"/>
    <col min="12282" max="12282" width="38" style="10" customWidth="1"/>
    <col min="12283" max="12283" width="10.265625" style="10" customWidth="1"/>
    <col min="12284" max="12284" width="13.73046875" style="10" customWidth="1"/>
    <col min="12285" max="12285" width="12.265625" style="10" customWidth="1"/>
    <col min="12286" max="12286" width="15.3984375" style="10" customWidth="1"/>
    <col min="12287" max="12287" width="13.1328125" style="10" customWidth="1"/>
    <col min="12288" max="12288" width="14.265625" style="10" customWidth="1"/>
    <col min="12289" max="12289" width="15.73046875" style="10" customWidth="1"/>
    <col min="12290" max="12290" width="15.86328125" style="10" customWidth="1"/>
    <col min="12291" max="12291" width="11.265625" style="10" customWidth="1"/>
    <col min="12292" max="12536" width="9.1328125" style="10"/>
    <col min="12537" max="12537" width="6.86328125" style="10" customWidth="1"/>
    <col min="12538" max="12538" width="38" style="10" customWidth="1"/>
    <col min="12539" max="12539" width="10.265625" style="10" customWidth="1"/>
    <col min="12540" max="12540" width="13.73046875" style="10" customWidth="1"/>
    <col min="12541" max="12541" width="12.265625" style="10" customWidth="1"/>
    <col min="12542" max="12542" width="15.3984375" style="10" customWidth="1"/>
    <col min="12543" max="12543" width="13.1328125" style="10" customWidth="1"/>
    <col min="12544" max="12544" width="14.265625" style="10" customWidth="1"/>
    <col min="12545" max="12545" width="15.73046875" style="10" customWidth="1"/>
    <col min="12546" max="12546" width="15.86328125" style="10" customWidth="1"/>
    <col min="12547" max="12547" width="11.265625" style="10" customWidth="1"/>
    <col min="12548" max="12792" width="9.1328125" style="10"/>
    <col min="12793" max="12793" width="6.86328125" style="10" customWidth="1"/>
    <col min="12794" max="12794" width="38" style="10" customWidth="1"/>
    <col min="12795" max="12795" width="10.265625" style="10" customWidth="1"/>
    <col min="12796" max="12796" width="13.73046875" style="10" customWidth="1"/>
    <col min="12797" max="12797" width="12.265625" style="10" customWidth="1"/>
    <col min="12798" max="12798" width="15.3984375" style="10" customWidth="1"/>
    <col min="12799" max="12799" width="13.1328125" style="10" customWidth="1"/>
    <col min="12800" max="12800" width="14.265625" style="10" customWidth="1"/>
    <col min="12801" max="12801" width="15.73046875" style="10" customWidth="1"/>
    <col min="12802" max="12802" width="15.86328125" style="10" customWidth="1"/>
    <col min="12803" max="12803" width="11.265625" style="10" customWidth="1"/>
    <col min="12804" max="13048" width="9.1328125" style="10"/>
    <col min="13049" max="13049" width="6.86328125" style="10" customWidth="1"/>
    <col min="13050" max="13050" width="38" style="10" customWidth="1"/>
    <col min="13051" max="13051" width="10.265625" style="10" customWidth="1"/>
    <col min="13052" max="13052" width="13.73046875" style="10" customWidth="1"/>
    <col min="13053" max="13053" width="12.265625" style="10" customWidth="1"/>
    <col min="13054" max="13054" width="15.3984375" style="10" customWidth="1"/>
    <col min="13055" max="13055" width="13.1328125" style="10" customWidth="1"/>
    <col min="13056" max="13056" width="14.265625" style="10" customWidth="1"/>
    <col min="13057" max="13057" width="15.73046875" style="10" customWidth="1"/>
    <col min="13058" max="13058" width="15.86328125" style="10" customWidth="1"/>
    <col min="13059" max="13059" width="11.265625" style="10" customWidth="1"/>
    <col min="13060" max="13304" width="9.1328125" style="10"/>
    <col min="13305" max="13305" width="6.86328125" style="10" customWidth="1"/>
    <col min="13306" max="13306" width="38" style="10" customWidth="1"/>
    <col min="13307" max="13307" width="10.265625" style="10" customWidth="1"/>
    <col min="13308" max="13308" width="13.73046875" style="10" customWidth="1"/>
    <col min="13309" max="13309" width="12.265625" style="10" customWidth="1"/>
    <col min="13310" max="13310" width="15.3984375" style="10" customWidth="1"/>
    <col min="13311" max="13311" width="13.1328125" style="10" customWidth="1"/>
    <col min="13312" max="13312" width="14.265625" style="10" customWidth="1"/>
    <col min="13313" max="13313" width="15.73046875" style="10" customWidth="1"/>
    <col min="13314" max="13314" width="15.86328125" style="10" customWidth="1"/>
    <col min="13315" max="13315" width="11.265625" style="10" customWidth="1"/>
    <col min="13316" max="13560" width="9.1328125" style="10"/>
    <col min="13561" max="13561" width="6.86328125" style="10" customWidth="1"/>
    <col min="13562" max="13562" width="38" style="10" customWidth="1"/>
    <col min="13563" max="13563" width="10.265625" style="10" customWidth="1"/>
    <col min="13564" max="13564" width="13.73046875" style="10" customWidth="1"/>
    <col min="13565" max="13565" width="12.265625" style="10" customWidth="1"/>
    <col min="13566" max="13566" width="15.3984375" style="10" customWidth="1"/>
    <col min="13567" max="13567" width="13.1328125" style="10" customWidth="1"/>
    <col min="13568" max="13568" width="14.265625" style="10" customWidth="1"/>
    <col min="13569" max="13569" width="15.73046875" style="10" customWidth="1"/>
    <col min="13570" max="13570" width="15.86328125" style="10" customWidth="1"/>
    <col min="13571" max="13571" width="11.265625" style="10" customWidth="1"/>
    <col min="13572" max="13816" width="9.1328125" style="10"/>
    <col min="13817" max="13817" width="6.86328125" style="10" customWidth="1"/>
    <col min="13818" max="13818" width="38" style="10" customWidth="1"/>
    <col min="13819" max="13819" width="10.265625" style="10" customWidth="1"/>
    <col min="13820" max="13820" width="13.73046875" style="10" customWidth="1"/>
    <col min="13821" max="13821" width="12.265625" style="10" customWidth="1"/>
    <col min="13822" max="13822" width="15.3984375" style="10" customWidth="1"/>
    <col min="13823" max="13823" width="13.1328125" style="10" customWidth="1"/>
    <col min="13824" max="13824" width="14.265625" style="10" customWidth="1"/>
    <col min="13825" max="13825" width="15.73046875" style="10" customWidth="1"/>
    <col min="13826" max="13826" width="15.86328125" style="10" customWidth="1"/>
    <col min="13827" max="13827" width="11.265625" style="10" customWidth="1"/>
    <col min="13828" max="14072" width="9.1328125" style="10"/>
    <col min="14073" max="14073" width="6.86328125" style="10" customWidth="1"/>
    <col min="14074" max="14074" width="38" style="10" customWidth="1"/>
    <col min="14075" max="14075" width="10.265625" style="10" customWidth="1"/>
    <col min="14076" max="14076" width="13.73046875" style="10" customWidth="1"/>
    <col min="14077" max="14077" width="12.265625" style="10" customWidth="1"/>
    <col min="14078" max="14078" width="15.3984375" style="10" customWidth="1"/>
    <col min="14079" max="14079" width="13.1328125" style="10" customWidth="1"/>
    <col min="14080" max="14080" width="14.265625" style="10" customWidth="1"/>
    <col min="14081" max="14081" width="15.73046875" style="10" customWidth="1"/>
    <col min="14082" max="14082" width="15.86328125" style="10" customWidth="1"/>
    <col min="14083" max="14083" width="11.265625" style="10" customWidth="1"/>
    <col min="14084" max="14328" width="9.1328125" style="10"/>
    <col min="14329" max="14329" width="6.86328125" style="10" customWidth="1"/>
    <col min="14330" max="14330" width="38" style="10" customWidth="1"/>
    <col min="14331" max="14331" width="10.265625" style="10" customWidth="1"/>
    <col min="14332" max="14332" width="13.73046875" style="10" customWidth="1"/>
    <col min="14333" max="14333" width="12.265625" style="10" customWidth="1"/>
    <col min="14334" max="14334" width="15.3984375" style="10" customWidth="1"/>
    <col min="14335" max="14335" width="13.1328125" style="10" customWidth="1"/>
    <col min="14336" max="14336" width="14.265625" style="10" customWidth="1"/>
    <col min="14337" max="14337" width="15.73046875" style="10" customWidth="1"/>
    <col min="14338" max="14338" width="15.86328125" style="10" customWidth="1"/>
    <col min="14339" max="14339" width="11.265625" style="10" customWidth="1"/>
    <col min="14340" max="14584" width="9.1328125" style="10"/>
    <col min="14585" max="14585" width="6.86328125" style="10" customWidth="1"/>
    <col min="14586" max="14586" width="38" style="10" customWidth="1"/>
    <col min="14587" max="14587" width="10.265625" style="10" customWidth="1"/>
    <col min="14588" max="14588" width="13.73046875" style="10" customWidth="1"/>
    <col min="14589" max="14589" width="12.265625" style="10" customWidth="1"/>
    <col min="14590" max="14590" width="15.3984375" style="10" customWidth="1"/>
    <col min="14591" max="14591" width="13.1328125" style="10" customWidth="1"/>
    <col min="14592" max="14592" width="14.265625" style="10" customWidth="1"/>
    <col min="14593" max="14593" width="15.73046875" style="10" customWidth="1"/>
    <col min="14594" max="14594" width="15.86328125" style="10" customWidth="1"/>
    <col min="14595" max="14595" width="11.265625" style="10" customWidth="1"/>
    <col min="14596" max="14840" width="9.1328125" style="10"/>
    <col min="14841" max="14841" width="6.86328125" style="10" customWidth="1"/>
    <col min="14842" max="14842" width="38" style="10" customWidth="1"/>
    <col min="14843" max="14843" width="10.265625" style="10" customWidth="1"/>
    <col min="14844" max="14844" width="13.73046875" style="10" customWidth="1"/>
    <col min="14845" max="14845" width="12.265625" style="10" customWidth="1"/>
    <col min="14846" max="14846" width="15.3984375" style="10" customWidth="1"/>
    <col min="14847" max="14847" width="13.1328125" style="10" customWidth="1"/>
    <col min="14848" max="14848" width="14.265625" style="10" customWidth="1"/>
    <col min="14849" max="14849" width="15.73046875" style="10" customWidth="1"/>
    <col min="14850" max="14850" width="15.86328125" style="10" customWidth="1"/>
    <col min="14851" max="14851" width="11.265625" style="10" customWidth="1"/>
    <col min="14852" max="15096" width="9.1328125" style="10"/>
    <col min="15097" max="15097" width="6.86328125" style="10" customWidth="1"/>
    <col min="15098" max="15098" width="38" style="10" customWidth="1"/>
    <col min="15099" max="15099" width="10.265625" style="10" customWidth="1"/>
    <col min="15100" max="15100" width="13.73046875" style="10" customWidth="1"/>
    <col min="15101" max="15101" width="12.265625" style="10" customWidth="1"/>
    <col min="15102" max="15102" width="15.3984375" style="10" customWidth="1"/>
    <col min="15103" max="15103" width="13.1328125" style="10" customWidth="1"/>
    <col min="15104" max="15104" width="14.265625" style="10" customWidth="1"/>
    <col min="15105" max="15105" width="15.73046875" style="10" customWidth="1"/>
    <col min="15106" max="15106" width="15.86328125" style="10" customWidth="1"/>
    <col min="15107" max="15107" width="11.265625" style="10" customWidth="1"/>
    <col min="15108" max="15352" width="9.1328125" style="10"/>
    <col min="15353" max="15353" width="6.86328125" style="10" customWidth="1"/>
    <col min="15354" max="15354" width="38" style="10" customWidth="1"/>
    <col min="15355" max="15355" width="10.265625" style="10" customWidth="1"/>
    <col min="15356" max="15356" width="13.73046875" style="10" customWidth="1"/>
    <col min="15357" max="15357" width="12.265625" style="10" customWidth="1"/>
    <col min="15358" max="15358" width="15.3984375" style="10" customWidth="1"/>
    <col min="15359" max="15359" width="13.1328125" style="10" customWidth="1"/>
    <col min="15360" max="15360" width="14.265625" style="10" customWidth="1"/>
    <col min="15361" max="15361" width="15.73046875" style="10" customWidth="1"/>
    <col min="15362" max="15362" width="15.86328125" style="10" customWidth="1"/>
    <col min="15363" max="15363" width="11.265625" style="10" customWidth="1"/>
    <col min="15364" max="15608" width="9.1328125" style="10"/>
    <col min="15609" max="15609" width="6.86328125" style="10" customWidth="1"/>
    <col min="15610" max="15610" width="38" style="10" customWidth="1"/>
    <col min="15611" max="15611" width="10.265625" style="10" customWidth="1"/>
    <col min="15612" max="15612" width="13.73046875" style="10" customWidth="1"/>
    <col min="15613" max="15613" width="12.265625" style="10" customWidth="1"/>
    <col min="15614" max="15614" width="15.3984375" style="10" customWidth="1"/>
    <col min="15615" max="15615" width="13.1328125" style="10" customWidth="1"/>
    <col min="15616" max="15616" width="14.265625" style="10" customWidth="1"/>
    <col min="15617" max="15617" width="15.73046875" style="10" customWidth="1"/>
    <col min="15618" max="15618" width="15.86328125" style="10" customWidth="1"/>
    <col min="15619" max="15619" width="11.265625" style="10" customWidth="1"/>
    <col min="15620" max="15864" width="9.1328125" style="10"/>
    <col min="15865" max="15865" width="6.86328125" style="10" customWidth="1"/>
    <col min="15866" max="15866" width="38" style="10" customWidth="1"/>
    <col min="15867" max="15867" width="10.265625" style="10" customWidth="1"/>
    <col min="15868" max="15868" width="13.73046875" style="10" customWidth="1"/>
    <col min="15869" max="15869" width="12.265625" style="10" customWidth="1"/>
    <col min="15870" max="15870" width="15.3984375" style="10" customWidth="1"/>
    <col min="15871" max="15871" width="13.1328125" style="10" customWidth="1"/>
    <col min="15872" max="15872" width="14.265625" style="10" customWidth="1"/>
    <col min="15873" max="15873" width="15.73046875" style="10" customWidth="1"/>
    <col min="15874" max="15874" width="15.86328125" style="10" customWidth="1"/>
    <col min="15875" max="15875" width="11.265625" style="10" customWidth="1"/>
    <col min="15876" max="16120" width="9.1328125" style="10"/>
    <col min="16121" max="16121" width="6.86328125" style="10" customWidth="1"/>
    <col min="16122" max="16122" width="38" style="10" customWidth="1"/>
    <col min="16123" max="16123" width="10.265625" style="10" customWidth="1"/>
    <col min="16124" max="16124" width="13.73046875" style="10" customWidth="1"/>
    <col min="16125" max="16125" width="12.265625" style="10" customWidth="1"/>
    <col min="16126" max="16126" width="15.3984375" style="10" customWidth="1"/>
    <col min="16127" max="16127" width="13.1328125" style="10" customWidth="1"/>
    <col min="16128" max="16128" width="14.265625" style="10" customWidth="1"/>
    <col min="16129" max="16129" width="15.73046875" style="10" customWidth="1"/>
    <col min="16130" max="16130" width="15.86328125" style="10" customWidth="1"/>
    <col min="16131" max="16131" width="11.265625" style="10" customWidth="1"/>
    <col min="16132" max="16384" width="9.1328125" style="10"/>
  </cols>
  <sheetData>
    <row r="1" spans="1:11">
      <c r="A1" s="243" t="s">
        <v>1377</v>
      </c>
    </row>
    <row r="2" spans="1:11" s="2" customFormat="1" ht="10.5" thickBot="1">
      <c r="A2" s="43"/>
      <c r="B2" s="31"/>
      <c r="C2" s="72"/>
      <c r="D2" s="245"/>
      <c r="E2" s="195"/>
      <c r="F2" s="196"/>
      <c r="I2" s="121"/>
      <c r="J2" s="121"/>
      <c r="K2" s="121"/>
    </row>
    <row r="3" spans="1:11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86" t="s">
        <v>4</v>
      </c>
      <c r="F3" s="386" t="s">
        <v>5</v>
      </c>
      <c r="I3" s="122"/>
      <c r="J3" s="122"/>
      <c r="K3" s="122"/>
    </row>
    <row r="4" spans="1:11" s="5" customFormat="1" ht="10.5" thickBot="1">
      <c r="A4" s="382"/>
      <c r="B4" s="377"/>
      <c r="C4" s="378"/>
      <c r="D4" s="387"/>
      <c r="E4" s="388"/>
      <c r="F4" s="388" t="s">
        <v>6</v>
      </c>
      <c r="I4" s="122"/>
      <c r="J4" s="122"/>
      <c r="K4" s="122"/>
    </row>
    <row r="5" spans="1:11">
      <c r="A5" s="32"/>
      <c r="B5" s="20"/>
      <c r="C5" s="13"/>
      <c r="D5" s="232"/>
      <c r="E5" s="188"/>
      <c r="F5" s="189"/>
    </row>
    <row r="6" spans="1:11">
      <c r="A6" s="82" t="s">
        <v>775</v>
      </c>
      <c r="B6" s="33" t="s">
        <v>46</v>
      </c>
      <c r="C6" s="13"/>
      <c r="D6" s="232"/>
      <c r="E6" s="188"/>
      <c r="F6" s="180">
        <f>D6*E6</f>
        <v>0</v>
      </c>
      <c r="I6" s="124"/>
    </row>
    <row r="7" spans="1:11">
      <c r="A7" s="32"/>
      <c r="B7" s="34"/>
      <c r="C7" s="13"/>
      <c r="D7" s="232"/>
      <c r="E7" s="188"/>
      <c r="F7" s="180">
        <f t="shared" ref="F7:F34" si="0">D7*E7</f>
        <v>0</v>
      </c>
      <c r="I7" s="124"/>
    </row>
    <row r="8" spans="1:11">
      <c r="A8" s="48" t="s">
        <v>776</v>
      </c>
      <c r="B8" s="33" t="s">
        <v>47</v>
      </c>
      <c r="C8" s="13"/>
      <c r="D8" s="232"/>
      <c r="E8" s="188"/>
      <c r="F8" s="180">
        <f t="shared" si="0"/>
        <v>0</v>
      </c>
      <c r="K8" s="131"/>
    </row>
    <row r="9" spans="1:11">
      <c r="A9" s="32"/>
      <c r="B9" s="34"/>
      <c r="C9" s="13"/>
      <c r="D9" s="232"/>
      <c r="E9" s="188"/>
      <c r="F9" s="180">
        <f t="shared" si="0"/>
        <v>0</v>
      </c>
      <c r="I9" s="129"/>
    </row>
    <row r="10" spans="1:11">
      <c r="A10" s="32" t="s">
        <v>777</v>
      </c>
      <c r="B10" s="34" t="s">
        <v>778</v>
      </c>
      <c r="C10" s="13" t="s">
        <v>22</v>
      </c>
      <c r="D10" s="232">
        <v>5.4</v>
      </c>
      <c r="E10" s="188"/>
      <c r="F10" s="180">
        <f t="shared" si="0"/>
        <v>0</v>
      </c>
    </row>
    <row r="11" spans="1:11">
      <c r="A11" s="32"/>
      <c r="B11" s="39"/>
      <c r="C11" s="50"/>
      <c r="D11" s="270"/>
      <c r="E11" s="192"/>
      <c r="F11" s="180">
        <f t="shared" si="0"/>
        <v>0</v>
      </c>
    </row>
    <row r="12" spans="1:11">
      <c r="A12" s="48" t="s">
        <v>779</v>
      </c>
      <c r="B12" s="33" t="s">
        <v>780</v>
      </c>
      <c r="C12" s="13"/>
      <c r="D12" s="232"/>
      <c r="E12" s="188"/>
      <c r="F12" s="180">
        <f t="shared" si="0"/>
        <v>0</v>
      </c>
    </row>
    <row r="13" spans="1:11">
      <c r="A13" s="32"/>
      <c r="B13" s="34"/>
      <c r="C13" s="13"/>
      <c r="D13" s="232"/>
      <c r="E13" s="188"/>
      <c r="F13" s="180">
        <f t="shared" si="0"/>
        <v>0</v>
      </c>
    </row>
    <row r="14" spans="1:11">
      <c r="A14" s="32" t="s">
        <v>781</v>
      </c>
      <c r="B14" s="34" t="s">
        <v>782</v>
      </c>
      <c r="C14" s="13" t="s">
        <v>22</v>
      </c>
      <c r="D14" s="232">
        <v>1</v>
      </c>
      <c r="E14" s="188"/>
      <c r="F14" s="180">
        <f t="shared" si="0"/>
        <v>0</v>
      </c>
    </row>
    <row r="15" spans="1:11">
      <c r="A15" s="32"/>
      <c r="B15" s="34"/>
      <c r="C15" s="13"/>
      <c r="D15" s="232"/>
      <c r="E15" s="188"/>
      <c r="F15" s="180">
        <f t="shared" si="0"/>
        <v>0</v>
      </c>
    </row>
    <row r="16" spans="1:11">
      <c r="A16" s="32" t="s">
        <v>783</v>
      </c>
      <c r="B16" s="34" t="s">
        <v>784</v>
      </c>
      <c r="C16" s="13" t="s">
        <v>22</v>
      </c>
      <c r="D16" s="232">
        <v>1</v>
      </c>
      <c r="E16" s="188"/>
      <c r="F16" s="180">
        <f t="shared" si="0"/>
        <v>0</v>
      </c>
    </row>
    <row r="17" spans="1:6">
      <c r="A17" s="32"/>
      <c r="B17" s="34"/>
      <c r="C17" s="13"/>
      <c r="D17" s="232"/>
      <c r="E17" s="188"/>
      <c r="F17" s="180">
        <f t="shared" si="0"/>
        <v>0</v>
      </c>
    </row>
    <row r="18" spans="1:6">
      <c r="A18" s="32"/>
      <c r="B18" s="34"/>
      <c r="C18" s="13"/>
      <c r="D18" s="232"/>
      <c r="E18" s="188"/>
      <c r="F18" s="180">
        <f t="shared" si="0"/>
        <v>0</v>
      </c>
    </row>
    <row r="19" spans="1:6">
      <c r="A19" s="32"/>
      <c r="B19" s="34"/>
      <c r="C19" s="13"/>
      <c r="D19" s="232"/>
      <c r="E19" s="188"/>
      <c r="F19" s="180">
        <f t="shared" si="0"/>
        <v>0</v>
      </c>
    </row>
    <row r="20" spans="1:6">
      <c r="A20" s="32"/>
      <c r="B20" s="34"/>
      <c r="C20" s="13"/>
      <c r="D20" s="232"/>
      <c r="E20" s="188"/>
      <c r="F20" s="180">
        <f t="shared" si="0"/>
        <v>0</v>
      </c>
    </row>
    <row r="21" spans="1:6">
      <c r="A21" s="32"/>
      <c r="B21" s="34"/>
      <c r="C21" s="13"/>
      <c r="D21" s="232"/>
      <c r="E21" s="188"/>
      <c r="F21" s="180">
        <f t="shared" si="0"/>
        <v>0</v>
      </c>
    </row>
    <row r="22" spans="1:6">
      <c r="A22" s="32"/>
      <c r="B22" s="34"/>
      <c r="C22" s="13"/>
      <c r="D22" s="232"/>
      <c r="E22" s="188"/>
      <c r="F22" s="180">
        <f t="shared" si="0"/>
        <v>0</v>
      </c>
    </row>
    <row r="23" spans="1:6">
      <c r="A23" s="32"/>
      <c r="B23" s="34"/>
      <c r="C23" s="13"/>
      <c r="D23" s="232"/>
      <c r="E23" s="188"/>
      <c r="F23" s="180">
        <f t="shared" si="0"/>
        <v>0</v>
      </c>
    </row>
    <row r="24" spans="1:6">
      <c r="A24" s="32"/>
      <c r="B24" s="34"/>
      <c r="C24" s="13"/>
      <c r="D24" s="232"/>
      <c r="E24" s="188"/>
      <c r="F24" s="180">
        <f t="shared" si="0"/>
        <v>0</v>
      </c>
    </row>
    <row r="25" spans="1:6">
      <c r="A25" s="32"/>
      <c r="B25" s="34"/>
      <c r="C25" s="13"/>
      <c r="D25" s="232"/>
      <c r="E25" s="188"/>
      <c r="F25" s="180">
        <f t="shared" si="0"/>
        <v>0</v>
      </c>
    </row>
    <row r="26" spans="1:6">
      <c r="A26" s="32"/>
      <c r="B26" s="34"/>
      <c r="C26" s="13"/>
      <c r="D26" s="232"/>
      <c r="E26" s="188"/>
      <c r="F26" s="180">
        <f t="shared" si="0"/>
        <v>0</v>
      </c>
    </row>
    <row r="27" spans="1:6">
      <c r="A27" s="32"/>
      <c r="B27" s="34"/>
      <c r="C27" s="13"/>
      <c r="D27" s="232"/>
      <c r="E27" s="188"/>
      <c r="F27" s="180">
        <f t="shared" si="0"/>
        <v>0</v>
      </c>
    </row>
    <row r="28" spans="1:6">
      <c r="A28" s="32"/>
      <c r="B28" s="34"/>
      <c r="C28" s="13"/>
      <c r="D28" s="232"/>
      <c r="E28" s="188"/>
      <c r="F28" s="180">
        <f t="shared" si="0"/>
        <v>0</v>
      </c>
    </row>
    <row r="29" spans="1:6">
      <c r="A29" s="32"/>
      <c r="B29" s="34"/>
      <c r="C29" s="13"/>
      <c r="D29" s="232"/>
      <c r="E29" s="188"/>
      <c r="F29" s="180">
        <f t="shared" si="0"/>
        <v>0</v>
      </c>
    </row>
    <row r="30" spans="1:6">
      <c r="A30" s="32"/>
      <c r="B30" s="34"/>
      <c r="C30" s="13"/>
      <c r="D30" s="232"/>
      <c r="E30" s="188"/>
      <c r="F30" s="180">
        <f t="shared" si="0"/>
        <v>0</v>
      </c>
    </row>
    <row r="31" spans="1:6">
      <c r="A31" s="32"/>
      <c r="B31" s="34"/>
      <c r="C31" s="13"/>
      <c r="D31" s="232"/>
      <c r="E31" s="188"/>
      <c r="F31" s="180">
        <f t="shared" si="0"/>
        <v>0</v>
      </c>
    </row>
    <row r="32" spans="1:6">
      <c r="A32" s="32"/>
      <c r="B32" s="34"/>
      <c r="C32" s="13"/>
      <c r="D32" s="232"/>
      <c r="E32" s="188"/>
      <c r="F32" s="180">
        <f t="shared" si="0"/>
        <v>0</v>
      </c>
    </row>
    <row r="33" spans="1:6">
      <c r="A33" s="32"/>
      <c r="B33" s="34"/>
      <c r="C33" s="13"/>
      <c r="D33" s="232"/>
      <c r="E33" s="188"/>
      <c r="F33" s="180">
        <f t="shared" si="0"/>
        <v>0</v>
      </c>
    </row>
    <row r="34" spans="1:6">
      <c r="A34" s="32"/>
      <c r="B34" s="34"/>
      <c r="C34" s="13"/>
      <c r="D34" s="232"/>
      <c r="E34" s="188"/>
      <c r="F34" s="180">
        <f t="shared" si="0"/>
        <v>0</v>
      </c>
    </row>
    <row r="35" spans="1:6">
      <c r="A35" s="32"/>
      <c r="B35" s="35"/>
      <c r="C35" s="13"/>
      <c r="D35" s="232"/>
      <c r="E35" s="188"/>
      <c r="F35" s="190"/>
    </row>
    <row r="36" spans="1:6">
      <c r="A36" s="32"/>
      <c r="B36" s="34"/>
      <c r="C36" s="13"/>
      <c r="D36" s="232"/>
      <c r="E36" s="188"/>
      <c r="F36" s="190"/>
    </row>
    <row r="37" spans="1:6">
      <c r="A37" s="32"/>
      <c r="B37" s="20"/>
      <c r="C37" s="13"/>
      <c r="D37" s="232"/>
      <c r="E37" s="188"/>
      <c r="F37" s="190"/>
    </row>
    <row r="38" spans="1:6">
      <c r="A38" s="32"/>
      <c r="B38" s="20"/>
      <c r="C38" s="13"/>
      <c r="D38" s="232"/>
      <c r="E38" s="188"/>
      <c r="F38" s="190"/>
    </row>
    <row r="39" spans="1:6">
      <c r="A39" s="32"/>
      <c r="B39" s="20"/>
      <c r="C39" s="13"/>
      <c r="D39" s="232"/>
      <c r="E39" s="188"/>
      <c r="F39" s="190"/>
    </row>
    <row r="40" spans="1:6">
      <c r="A40" s="32"/>
      <c r="B40" s="20"/>
      <c r="C40" s="13"/>
      <c r="D40" s="232"/>
      <c r="E40" s="188"/>
      <c r="F40" s="190"/>
    </row>
    <row r="41" spans="1:6">
      <c r="A41" s="32"/>
      <c r="B41" s="20"/>
      <c r="C41" s="13"/>
      <c r="D41" s="232"/>
      <c r="E41" s="188"/>
      <c r="F41" s="190"/>
    </row>
    <row r="42" spans="1:6">
      <c r="A42" s="32"/>
      <c r="B42" s="20"/>
      <c r="C42" s="13"/>
      <c r="D42" s="232"/>
      <c r="E42" s="188"/>
      <c r="F42" s="190"/>
    </row>
    <row r="43" spans="1:6">
      <c r="A43" s="32"/>
      <c r="B43" s="20"/>
      <c r="C43" s="13"/>
      <c r="D43" s="232"/>
      <c r="E43" s="188"/>
      <c r="F43" s="190"/>
    </row>
    <row r="44" spans="1:6">
      <c r="A44" s="32"/>
      <c r="B44" s="20"/>
      <c r="C44" s="13"/>
      <c r="D44" s="232"/>
      <c r="E44" s="188"/>
      <c r="F44" s="190"/>
    </row>
    <row r="45" spans="1:6">
      <c r="A45" s="32"/>
      <c r="B45" s="20"/>
      <c r="C45" s="13"/>
      <c r="D45" s="232"/>
      <c r="E45" s="188"/>
      <c r="F45" s="190"/>
    </row>
    <row r="46" spans="1:6">
      <c r="A46" s="32"/>
      <c r="B46" s="20"/>
      <c r="C46" s="13"/>
      <c r="D46" s="232"/>
      <c r="E46" s="188"/>
      <c r="F46" s="190"/>
    </row>
    <row r="47" spans="1:6" ht="10.5" thickBot="1">
      <c r="A47" s="32"/>
      <c r="B47" s="20"/>
      <c r="C47" s="13"/>
      <c r="D47" s="232"/>
      <c r="E47" s="188"/>
      <c r="F47" s="190"/>
    </row>
    <row r="48" spans="1:6" ht="17.25" customHeight="1" thickBot="1">
      <c r="A48" s="79" t="s">
        <v>1672</v>
      </c>
      <c r="B48" s="37"/>
      <c r="C48" s="28"/>
      <c r="D48" s="234"/>
      <c r="E48" s="193"/>
      <c r="F48" s="194">
        <f>SUM(F7:F40)</f>
        <v>0</v>
      </c>
    </row>
    <row r="49" spans="1:6">
      <c r="A49" s="38"/>
      <c r="B49" s="35"/>
      <c r="C49" s="8"/>
      <c r="D49" s="230"/>
      <c r="E49" s="195"/>
      <c r="F49" s="196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38D74-E572-4DF2-AB27-135C2B951B96}">
  <sheetPr>
    <pageSetUpPr fitToPage="1"/>
  </sheetPr>
  <dimension ref="A1:F77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.53125" style="151" customWidth="1"/>
    <col min="2" max="2" width="58.265625" style="140" customWidth="1"/>
    <col min="3" max="3" width="9.06640625" style="151" customWidth="1"/>
    <col min="4" max="4" width="10.265625" style="15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1466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83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84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2"/>
      <c r="E5" s="105"/>
      <c r="F5" s="176"/>
    </row>
    <row r="6" spans="1:6">
      <c r="A6" s="154" t="s">
        <v>1465</v>
      </c>
      <c r="B6" s="155" t="s">
        <v>1462</v>
      </c>
      <c r="C6" s="156"/>
      <c r="D6" s="156"/>
      <c r="E6" s="210"/>
      <c r="F6" s="210">
        <f>D6*E6</f>
        <v>0</v>
      </c>
    </row>
    <row r="7" spans="1:6">
      <c r="A7" s="156"/>
      <c r="B7" s="161"/>
      <c r="C7" s="156"/>
      <c r="D7" s="156"/>
      <c r="E7" s="210"/>
      <c r="F7" s="210">
        <f t="shared" ref="F7:F70" si="0">D7*E7</f>
        <v>0</v>
      </c>
    </row>
    <row r="8" spans="1:6" ht="11.65">
      <c r="A8" s="84" t="s">
        <v>1463</v>
      </c>
      <c r="B8" s="85" t="s">
        <v>1464</v>
      </c>
      <c r="C8" s="86" t="s">
        <v>1445</v>
      </c>
      <c r="D8" s="156">
        <v>550</v>
      </c>
      <c r="E8" s="210"/>
      <c r="F8" s="210">
        <f t="shared" si="0"/>
        <v>0</v>
      </c>
    </row>
    <row r="9" spans="1:6">
      <c r="A9" s="86"/>
      <c r="B9" s="87"/>
      <c r="C9" s="86"/>
      <c r="D9" s="156"/>
      <c r="E9" s="210"/>
      <c r="F9" s="210">
        <f t="shared" si="0"/>
        <v>0</v>
      </c>
    </row>
    <row r="10" spans="1:6">
      <c r="A10" s="86"/>
      <c r="B10" s="87"/>
      <c r="C10" s="86"/>
      <c r="D10" s="156"/>
      <c r="E10" s="210"/>
      <c r="F10" s="210">
        <f t="shared" si="0"/>
        <v>0</v>
      </c>
    </row>
    <row r="11" spans="1:6">
      <c r="A11" s="86"/>
      <c r="B11" s="87"/>
      <c r="C11" s="86"/>
      <c r="D11" s="156"/>
      <c r="E11" s="210"/>
      <c r="F11" s="210">
        <f t="shared" si="0"/>
        <v>0</v>
      </c>
    </row>
    <row r="12" spans="1:6">
      <c r="A12" s="86"/>
      <c r="B12" s="87"/>
      <c r="C12" s="86"/>
      <c r="D12" s="156"/>
      <c r="E12" s="210"/>
      <c r="F12" s="210">
        <f t="shared" si="0"/>
        <v>0</v>
      </c>
    </row>
    <row r="13" spans="1:6">
      <c r="A13" s="86"/>
      <c r="B13" s="87"/>
      <c r="C13" s="86"/>
      <c r="D13" s="156"/>
      <c r="E13" s="210"/>
      <c r="F13" s="210">
        <f t="shared" si="0"/>
        <v>0</v>
      </c>
    </row>
    <row r="14" spans="1:6">
      <c r="A14" s="86"/>
      <c r="B14" s="87"/>
      <c r="C14" s="86"/>
      <c r="D14" s="156"/>
      <c r="E14" s="210"/>
      <c r="F14" s="210">
        <f t="shared" si="0"/>
        <v>0</v>
      </c>
    </row>
    <row r="15" spans="1:6">
      <c r="A15" s="86"/>
      <c r="B15" s="87"/>
      <c r="C15" s="86"/>
      <c r="D15" s="156"/>
      <c r="E15" s="210"/>
      <c r="F15" s="210">
        <f t="shared" si="0"/>
        <v>0</v>
      </c>
    </row>
    <row r="16" spans="1:6">
      <c r="A16" s="86"/>
      <c r="B16" s="87"/>
      <c r="C16" s="86"/>
      <c r="D16" s="156"/>
      <c r="E16" s="210"/>
      <c r="F16" s="210">
        <f t="shared" si="0"/>
        <v>0</v>
      </c>
    </row>
    <row r="17" spans="1:6">
      <c r="A17" s="86"/>
      <c r="B17" s="87"/>
      <c r="C17" s="86"/>
      <c r="D17" s="156"/>
      <c r="E17" s="210"/>
      <c r="F17" s="210">
        <f t="shared" si="0"/>
        <v>0</v>
      </c>
    </row>
    <row r="18" spans="1:6">
      <c r="A18" s="86"/>
      <c r="B18" s="87"/>
      <c r="C18" s="86"/>
      <c r="D18" s="156"/>
      <c r="E18" s="210"/>
      <c r="F18" s="210">
        <f t="shared" si="0"/>
        <v>0</v>
      </c>
    </row>
    <row r="19" spans="1:6">
      <c r="A19" s="86"/>
      <c r="B19" s="87"/>
      <c r="C19" s="86"/>
      <c r="D19" s="156"/>
      <c r="E19" s="210"/>
      <c r="F19" s="210">
        <f t="shared" si="0"/>
        <v>0</v>
      </c>
    </row>
    <row r="20" spans="1:6">
      <c r="A20" s="86"/>
      <c r="B20" s="87"/>
      <c r="C20" s="86"/>
      <c r="D20" s="156"/>
      <c r="E20" s="210"/>
      <c r="F20" s="210">
        <f t="shared" si="0"/>
        <v>0</v>
      </c>
    </row>
    <row r="21" spans="1:6">
      <c r="A21" s="86"/>
      <c r="B21" s="87"/>
      <c r="C21" s="86"/>
      <c r="D21" s="156"/>
      <c r="E21" s="210"/>
      <c r="F21" s="210">
        <f t="shared" si="0"/>
        <v>0</v>
      </c>
    </row>
    <row r="22" spans="1:6">
      <c r="A22" s="86"/>
      <c r="B22" s="87"/>
      <c r="C22" s="86"/>
      <c r="D22" s="156"/>
      <c r="E22" s="210"/>
      <c r="F22" s="210">
        <f t="shared" si="0"/>
        <v>0</v>
      </c>
    </row>
    <row r="23" spans="1:6">
      <c r="A23" s="86"/>
      <c r="B23" s="87"/>
      <c r="C23" s="86"/>
      <c r="D23" s="156"/>
      <c r="E23" s="210"/>
      <c r="F23" s="210">
        <f t="shared" si="0"/>
        <v>0</v>
      </c>
    </row>
    <row r="24" spans="1:6">
      <c r="A24" s="86"/>
      <c r="B24" s="87"/>
      <c r="C24" s="86"/>
      <c r="D24" s="156"/>
      <c r="E24" s="210"/>
      <c r="F24" s="210">
        <f t="shared" si="0"/>
        <v>0</v>
      </c>
    </row>
    <row r="25" spans="1:6">
      <c r="A25" s="86"/>
      <c r="B25" s="87"/>
      <c r="C25" s="86"/>
      <c r="D25" s="156"/>
      <c r="E25" s="210"/>
      <c r="F25" s="210">
        <f t="shared" si="0"/>
        <v>0</v>
      </c>
    </row>
    <row r="26" spans="1:6">
      <c r="A26" s="86"/>
      <c r="B26" s="87"/>
      <c r="C26" s="86"/>
      <c r="D26" s="156"/>
      <c r="E26" s="210"/>
      <c r="F26" s="210">
        <f t="shared" si="0"/>
        <v>0</v>
      </c>
    </row>
    <row r="27" spans="1:6">
      <c r="A27" s="86"/>
      <c r="B27" s="87"/>
      <c r="C27" s="86"/>
      <c r="D27" s="156"/>
      <c r="E27" s="210"/>
      <c r="F27" s="210">
        <f t="shared" si="0"/>
        <v>0</v>
      </c>
    </row>
    <row r="28" spans="1:6">
      <c r="A28" s="86"/>
      <c r="B28" s="87"/>
      <c r="C28" s="86"/>
      <c r="D28" s="156"/>
      <c r="E28" s="210"/>
      <c r="F28" s="210">
        <f t="shared" si="0"/>
        <v>0</v>
      </c>
    </row>
    <row r="29" spans="1:6">
      <c r="A29" s="86"/>
      <c r="B29" s="87"/>
      <c r="C29" s="86"/>
      <c r="D29" s="156"/>
      <c r="E29" s="210"/>
      <c r="F29" s="210">
        <f t="shared" si="0"/>
        <v>0</v>
      </c>
    </row>
    <row r="30" spans="1:6">
      <c r="A30" s="84"/>
      <c r="B30" s="85"/>
      <c r="C30" s="84"/>
      <c r="D30" s="156"/>
      <c r="E30" s="210"/>
      <c r="F30" s="210">
        <f t="shared" si="0"/>
        <v>0</v>
      </c>
    </row>
    <row r="31" spans="1:6">
      <c r="A31" s="84"/>
      <c r="B31" s="85"/>
      <c r="C31" s="86"/>
      <c r="D31" s="156"/>
      <c r="E31" s="210"/>
      <c r="F31" s="210">
        <f t="shared" si="0"/>
        <v>0</v>
      </c>
    </row>
    <row r="32" spans="1:6">
      <c r="A32" s="86"/>
      <c r="B32" s="87"/>
      <c r="C32" s="86"/>
      <c r="D32" s="156"/>
      <c r="E32" s="210"/>
      <c r="F32" s="210">
        <f t="shared" si="0"/>
        <v>0</v>
      </c>
    </row>
    <row r="33" spans="1:6">
      <c r="A33" s="86"/>
      <c r="B33" s="87"/>
      <c r="C33" s="86"/>
      <c r="D33" s="156"/>
      <c r="E33" s="210"/>
      <c r="F33" s="210">
        <f t="shared" si="0"/>
        <v>0</v>
      </c>
    </row>
    <row r="34" spans="1:6">
      <c r="A34" s="86"/>
      <c r="B34" s="87"/>
      <c r="C34" s="86"/>
      <c r="D34" s="156"/>
      <c r="E34" s="210"/>
      <c r="F34" s="210">
        <f t="shared" si="0"/>
        <v>0</v>
      </c>
    </row>
    <row r="35" spans="1:6">
      <c r="A35" s="86"/>
      <c r="B35" s="87"/>
      <c r="C35" s="86"/>
      <c r="D35" s="156"/>
      <c r="E35" s="210"/>
      <c r="F35" s="210">
        <f t="shared" si="0"/>
        <v>0</v>
      </c>
    </row>
    <row r="36" spans="1:6">
      <c r="A36" s="86"/>
      <c r="B36" s="87"/>
      <c r="C36" s="86"/>
      <c r="D36" s="156"/>
      <c r="E36" s="210"/>
      <c r="F36" s="210">
        <f t="shared" si="0"/>
        <v>0</v>
      </c>
    </row>
    <row r="37" spans="1:6">
      <c r="A37" s="86"/>
      <c r="B37" s="87"/>
      <c r="C37" s="86"/>
      <c r="D37" s="156"/>
      <c r="E37" s="210"/>
      <c r="F37" s="210">
        <f t="shared" si="0"/>
        <v>0</v>
      </c>
    </row>
    <row r="38" spans="1:6">
      <c r="A38" s="86"/>
      <c r="B38" s="87"/>
      <c r="C38" s="86"/>
      <c r="D38" s="156"/>
      <c r="E38" s="210"/>
      <c r="F38" s="210">
        <f t="shared" si="0"/>
        <v>0</v>
      </c>
    </row>
    <row r="39" spans="1:6">
      <c r="A39" s="86"/>
      <c r="B39" s="87"/>
      <c r="C39" s="86"/>
      <c r="D39" s="156"/>
      <c r="E39" s="210"/>
      <c r="F39" s="210">
        <f t="shared" si="0"/>
        <v>0</v>
      </c>
    </row>
    <row r="40" spans="1:6">
      <c r="A40" s="86"/>
      <c r="B40" s="87"/>
      <c r="C40" s="86"/>
      <c r="D40" s="156"/>
      <c r="E40" s="210"/>
      <c r="F40" s="210">
        <f t="shared" si="0"/>
        <v>0</v>
      </c>
    </row>
    <row r="41" spans="1:6">
      <c r="A41" s="86"/>
      <c r="B41" s="87"/>
      <c r="C41" s="86"/>
      <c r="D41" s="156"/>
      <c r="E41" s="210"/>
      <c r="F41" s="210">
        <f t="shared" si="0"/>
        <v>0</v>
      </c>
    </row>
    <row r="42" spans="1:6">
      <c r="A42" s="86"/>
      <c r="B42" s="87"/>
      <c r="C42" s="86"/>
      <c r="D42" s="156"/>
      <c r="E42" s="210"/>
      <c r="F42" s="210">
        <f t="shared" si="0"/>
        <v>0</v>
      </c>
    </row>
    <row r="43" spans="1:6">
      <c r="A43" s="86"/>
      <c r="B43" s="87"/>
      <c r="C43" s="86"/>
      <c r="D43" s="156"/>
      <c r="E43" s="210"/>
      <c r="F43" s="210">
        <f t="shared" si="0"/>
        <v>0</v>
      </c>
    </row>
    <row r="44" spans="1:6">
      <c r="A44" s="86"/>
      <c r="B44" s="87"/>
      <c r="C44" s="86"/>
      <c r="D44" s="156"/>
      <c r="E44" s="210"/>
      <c r="F44" s="210">
        <f t="shared" si="0"/>
        <v>0</v>
      </c>
    </row>
    <row r="45" spans="1:6">
      <c r="A45" s="86"/>
      <c r="B45" s="87"/>
      <c r="C45" s="86"/>
      <c r="D45" s="156"/>
      <c r="E45" s="210"/>
      <c r="F45" s="210">
        <f t="shared" si="0"/>
        <v>0</v>
      </c>
    </row>
    <row r="46" spans="1:6">
      <c r="A46" s="86"/>
      <c r="B46" s="87"/>
      <c r="C46" s="86"/>
      <c r="D46" s="156"/>
      <c r="E46" s="210"/>
      <c r="F46" s="210">
        <f t="shared" si="0"/>
        <v>0</v>
      </c>
    </row>
    <row r="47" spans="1:6">
      <c r="A47" s="86"/>
      <c r="B47" s="87"/>
      <c r="C47" s="86"/>
      <c r="D47" s="156"/>
      <c r="E47" s="210"/>
      <c r="F47" s="210">
        <f t="shared" si="0"/>
        <v>0</v>
      </c>
    </row>
    <row r="48" spans="1:6">
      <c r="A48" s="86"/>
      <c r="B48" s="87"/>
      <c r="C48" s="86"/>
      <c r="D48" s="156"/>
      <c r="E48" s="210"/>
      <c r="F48" s="210">
        <f t="shared" si="0"/>
        <v>0</v>
      </c>
    </row>
    <row r="49" spans="1:6">
      <c r="A49" s="86"/>
      <c r="B49" s="87"/>
      <c r="C49" s="86"/>
      <c r="D49" s="156"/>
      <c r="E49" s="210"/>
      <c r="F49" s="210">
        <f t="shared" si="0"/>
        <v>0</v>
      </c>
    </row>
    <row r="50" spans="1:6">
      <c r="A50" s="84"/>
      <c r="B50" s="85"/>
      <c r="C50" s="86"/>
      <c r="D50" s="156"/>
      <c r="E50" s="210"/>
      <c r="F50" s="210">
        <f t="shared" si="0"/>
        <v>0</v>
      </c>
    </row>
    <row r="51" spans="1:6">
      <c r="A51" s="84"/>
      <c r="B51" s="85"/>
      <c r="C51" s="84"/>
      <c r="D51" s="156"/>
      <c r="E51" s="210"/>
      <c r="F51" s="210">
        <f t="shared" si="0"/>
        <v>0</v>
      </c>
    </row>
    <row r="52" spans="1:6">
      <c r="A52" s="84"/>
      <c r="B52" s="85"/>
      <c r="C52" s="86"/>
      <c r="D52" s="156"/>
      <c r="E52" s="210"/>
      <c r="F52" s="210">
        <f t="shared" si="0"/>
        <v>0</v>
      </c>
    </row>
    <row r="53" spans="1:6">
      <c r="A53" s="86"/>
      <c r="B53" s="87"/>
      <c r="C53" s="86"/>
      <c r="D53" s="156"/>
      <c r="E53" s="210"/>
      <c r="F53" s="210">
        <f t="shared" si="0"/>
        <v>0</v>
      </c>
    </row>
    <row r="54" spans="1:6">
      <c r="A54" s="86"/>
      <c r="B54" s="87"/>
      <c r="C54" s="86"/>
      <c r="D54" s="156"/>
      <c r="E54" s="210"/>
      <c r="F54" s="210">
        <f t="shared" si="0"/>
        <v>0</v>
      </c>
    </row>
    <row r="55" spans="1:6">
      <c r="A55" s="86"/>
      <c r="B55" s="87"/>
      <c r="C55" s="86"/>
      <c r="D55" s="156"/>
      <c r="E55" s="210"/>
      <c r="F55" s="210">
        <f t="shared" si="0"/>
        <v>0</v>
      </c>
    </row>
    <row r="56" spans="1:6">
      <c r="A56" s="86"/>
      <c r="B56" s="87"/>
      <c r="C56" s="86"/>
      <c r="D56" s="156"/>
      <c r="E56" s="210"/>
      <c r="F56" s="210">
        <f t="shared" si="0"/>
        <v>0</v>
      </c>
    </row>
    <row r="57" spans="1:6">
      <c r="A57" s="158"/>
      <c r="B57" s="89"/>
      <c r="C57" s="158"/>
      <c r="D57" s="156"/>
      <c r="E57" s="210"/>
      <c r="F57" s="210">
        <f t="shared" si="0"/>
        <v>0</v>
      </c>
    </row>
    <row r="58" spans="1:6">
      <c r="A58" s="84"/>
      <c r="B58" s="85"/>
      <c r="C58" s="84"/>
      <c r="D58" s="156"/>
      <c r="E58" s="210"/>
      <c r="F58" s="210">
        <f t="shared" si="0"/>
        <v>0</v>
      </c>
    </row>
    <row r="59" spans="1:6">
      <c r="A59" s="84"/>
      <c r="B59" s="85"/>
      <c r="C59" s="86"/>
      <c r="D59" s="156"/>
      <c r="E59" s="210"/>
      <c r="F59" s="210">
        <f t="shared" si="0"/>
        <v>0</v>
      </c>
    </row>
    <row r="60" spans="1:6">
      <c r="A60" s="86"/>
      <c r="B60" s="87"/>
      <c r="C60" s="86"/>
      <c r="D60" s="156"/>
      <c r="E60" s="210"/>
      <c r="F60" s="210">
        <f t="shared" si="0"/>
        <v>0</v>
      </c>
    </row>
    <row r="61" spans="1:6">
      <c r="A61" s="86"/>
      <c r="B61" s="87"/>
      <c r="C61" s="86"/>
      <c r="D61" s="156"/>
      <c r="E61" s="210"/>
      <c r="F61" s="210">
        <f t="shared" si="0"/>
        <v>0</v>
      </c>
    </row>
    <row r="62" spans="1:6">
      <c r="A62" s="86"/>
      <c r="B62" s="87"/>
      <c r="C62" s="86"/>
      <c r="D62" s="156"/>
      <c r="E62" s="210"/>
      <c r="F62" s="210">
        <f t="shared" si="0"/>
        <v>0</v>
      </c>
    </row>
    <row r="63" spans="1:6">
      <c r="A63" s="86"/>
      <c r="B63" s="87"/>
      <c r="C63" s="86"/>
      <c r="D63" s="156"/>
      <c r="E63" s="210"/>
      <c r="F63" s="210">
        <f t="shared" si="0"/>
        <v>0</v>
      </c>
    </row>
    <row r="64" spans="1:6">
      <c r="A64" s="86"/>
      <c r="B64" s="87"/>
      <c r="C64" s="86"/>
      <c r="D64" s="156"/>
      <c r="E64" s="210"/>
      <c r="F64" s="210">
        <f t="shared" si="0"/>
        <v>0</v>
      </c>
    </row>
    <row r="65" spans="1:6">
      <c r="A65" s="84"/>
      <c r="B65" s="85"/>
      <c r="C65" s="84"/>
      <c r="D65" s="156"/>
      <c r="E65" s="210"/>
      <c r="F65" s="210">
        <f t="shared" si="0"/>
        <v>0</v>
      </c>
    </row>
    <row r="66" spans="1:6">
      <c r="A66" s="84"/>
      <c r="B66" s="85"/>
      <c r="C66" s="86"/>
      <c r="D66" s="156"/>
      <c r="E66" s="210"/>
      <c r="F66" s="210">
        <f t="shared" si="0"/>
        <v>0</v>
      </c>
    </row>
    <row r="67" spans="1:6">
      <c r="A67" s="86"/>
      <c r="B67" s="87"/>
      <c r="C67" s="86"/>
      <c r="D67" s="156"/>
      <c r="E67" s="210"/>
      <c r="F67" s="210">
        <f t="shared" si="0"/>
        <v>0</v>
      </c>
    </row>
    <row r="68" spans="1:6">
      <c r="A68" s="86"/>
      <c r="B68" s="87"/>
      <c r="C68" s="86"/>
      <c r="D68" s="156"/>
      <c r="E68" s="210"/>
      <c r="F68" s="210">
        <f t="shared" si="0"/>
        <v>0</v>
      </c>
    </row>
    <row r="69" spans="1:6">
      <c r="A69" s="86"/>
      <c r="B69" s="87"/>
      <c r="C69" s="86"/>
      <c r="D69" s="156"/>
      <c r="E69" s="210"/>
      <c r="F69" s="210">
        <f t="shared" si="0"/>
        <v>0</v>
      </c>
    </row>
    <row r="70" spans="1:6">
      <c r="A70" s="86"/>
      <c r="B70" s="87"/>
      <c r="C70" s="86"/>
      <c r="D70" s="156"/>
      <c r="E70" s="210"/>
      <c r="F70" s="210">
        <f t="shared" si="0"/>
        <v>0</v>
      </c>
    </row>
    <row r="71" spans="1:6">
      <c r="A71" s="86"/>
      <c r="B71" s="87"/>
      <c r="C71" s="86"/>
      <c r="D71" s="156"/>
      <c r="E71" s="210"/>
      <c r="F71" s="210">
        <f t="shared" ref="F71:F75" si="1">D71*E71</f>
        <v>0</v>
      </c>
    </row>
    <row r="72" spans="1:6">
      <c r="A72" s="86"/>
      <c r="B72" s="87"/>
      <c r="C72" s="86"/>
      <c r="D72" s="156"/>
      <c r="E72" s="210"/>
      <c r="F72" s="210">
        <f t="shared" si="1"/>
        <v>0</v>
      </c>
    </row>
    <row r="73" spans="1:6">
      <c r="A73" s="86"/>
      <c r="B73" s="87"/>
      <c r="C73" s="86"/>
      <c r="D73" s="156"/>
      <c r="E73" s="210"/>
      <c r="F73" s="210">
        <f t="shared" si="1"/>
        <v>0</v>
      </c>
    </row>
    <row r="74" spans="1:6">
      <c r="A74" s="84"/>
      <c r="B74" s="85"/>
      <c r="C74" s="84"/>
      <c r="D74" s="156"/>
      <c r="E74" s="210"/>
      <c r="F74" s="210">
        <f t="shared" si="1"/>
        <v>0</v>
      </c>
    </row>
    <row r="75" spans="1:6">
      <c r="A75" s="84"/>
      <c r="B75" s="85"/>
      <c r="C75" s="86"/>
      <c r="D75" s="156"/>
      <c r="E75" s="210"/>
      <c r="F75" s="210">
        <f t="shared" si="1"/>
        <v>0</v>
      </c>
    </row>
    <row r="76" spans="1:6" ht="10.5" thickBot="1">
      <c r="A76" s="90"/>
      <c r="B76" s="91"/>
      <c r="C76" s="90"/>
      <c r="D76" s="164"/>
      <c r="E76" s="229"/>
      <c r="F76" s="229"/>
    </row>
    <row r="77" spans="1:6" ht="18.850000000000001" customHeight="1" thickBot="1">
      <c r="A77" s="79" t="s">
        <v>1672</v>
      </c>
      <c r="B77" s="54"/>
      <c r="C77" s="28"/>
      <c r="D77" s="41"/>
      <c r="E77" s="197"/>
      <c r="F77" s="99">
        <f>SUM(F6:F76)</f>
        <v>0</v>
      </c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3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50"/>
  <sheetViews>
    <sheetView showZeros="0" view="pageBreakPreview" zoomScale="130" zoomScaleNormal="130" zoomScaleSheetLayoutView="130" zoomScalePageLayoutView="9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9.33203125" style="5" customWidth="1"/>
    <col min="4" max="4" width="11.1328125" style="265" customWidth="1"/>
    <col min="5" max="5" width="12.73046875" style="216" customWidth="1"/>
    <col min="6" max="6" width="15" style="215" customWidth="1"/>
    <col min="7" max="10" width="9.1328125" style="10"/>
    <col min="11" max="11" width="9.1328125" style="123"/>
    <col min="12" max="248" width="9.1328125" style="10"/>
    <col min="249" max="249" width="6.86328125" style="10" customWidth="1"/>
    <col min="250" max="250" width="38" style="10" customWidth="1"/>
    <col min="251" max="251" width="10.265625" style="10" customWidth="1"/>
    <col min="252" max="252" width="13.73046875" style="10" customWidth="1"/>
    <col min="253" max="253" width="12.265625" style="10" customWidth="1"/>
    <col min="254" max="254" width="15.3984375" style="10" customWidth="1"/>
    <col min="255" max="255" width="13.1328125" style="10" customWidth="1"/>
    <col min="256" max="256" width="14.265625" style="10" customWidth="1"/>
    <col min="257" max="257" width="15.73046875" style="10" customWidth="1"/>
    <col min="258" max="258" width="15.86328125" style="10" customWidth="1"/>
    <col min="259" max="259" width="11.265625" style="10" customWidth="1"/>
    <col min="260" max="504" width="9.1328125" style="10"/>
    <col min="505" max="505" width="6.86328125" style="10" customWidth="1"/>
    <col min="506" max="506" width="38" style="10" customWidth="1"/>
    <col min="507" max="507" width="10.265625" style="10" customWidth="1"/>
    <col min="508" max="508" width="13.73046875" style="10" customWidth="1"/>
    <col min="509" max="509" width="12.265625" style="10" customWidth="1"/>
    <col min="510" max="510" width="15.3984375" style="10" customWidth="1"/>
    <col min="511" max="511" width="13.1328125" style="10" customWidth="1"/>
    <col min="512" max="512" width="14.265625" style="10" customWidth="1"/>
    <col min="513" max="513" width="15.73046875" style="10" customWidth="1"/>
    <col min="514" max="514" width="15.86328125" style="10" customWidth="1"/>
    <col min="515" max="515" width="11.265625" style="10" customWidth="1"/>
    <col min="516" max="760" width="9.1328125" style="10"/>
    <col min="761" max="761" width="6.86328125" style="10" customWidth="1"/>
    <col min="762" max="762" width="38" style="10" customWidth="1"/>
    <col min="763" max="763" width="10.265625" style="10" customWidth="1"/>
    <col min="764" max="764" width="13.73046875" style="10" customWidth="1"/>
    <col min="765" max="765" width="12.265625" style="10" customWidth="1"/>
    <col min="766" max="766" width="15.3984375" style="10" customWidth="1"/>
    <col min="767" max="767" width="13.1328125" style="10" customWidth="1"/>
    <col min="768" max="768" width="14.265625" style="10" customWidth="1"/>
    <col min="769" max="769" width="15.73046875" style="10" customWidth="1"/>
    <col min="770" max="770" width="15.86328125" style="10" customWidth="1"/>
    <col min="771" max="771" width="11.265625" style="10" customWidth="1"/>
    <col min="772" max="1016" width="9.1328125" style="10"/>
    <col min="1017" max="1017" width="6.86328125" style="10" customWidth="1"/>
    <col min="1018" max="1018" width="38" style="10" customWidth="1"/>
    <col min="1019" max="1019" width="10.265625" style="10" customWidth="1"/>
    <col min="1020" max="1020" width="13.73046875" style="10" customWidth="1"/>
    <col min="1021" max="1021" width="12.265625" style="10" customWidth="1"/>
    <col min="1022" max="1022" width="15.3984375" style="10" customWidth="1"/>
    <col min="1023" max="1023" width="13.1328125" style="10" customWidth="1"/>
    <col min="1024" max="1024" width="14.265625" style="10" customWidth="1"/>
    <col min="1025" max="1025" width="15.73046875" style="10" customWidth="1"/>
    <col min="1026" max="1026" width="15.86328125" style="10" customWidth="1"/>
    <col min="1027" max="1027" width="11.265625" style="10" customWidth="1"/>
    <col min="1028" max="1272" width="9.1328125" style="10"/>
    <col min="1273" max="1273" width="6.86328125" style="10" customWidth="1"/>
    <col min="1274" max="1274" width="38" style="10" customWidth="1"/>
    <col min="1275" max="1275" width="10.265625" style="10" customWidth="1"/>
    <col min="1276" max="1276" width="13.73046875" style="10" customWidth="1"/>
    <col min="1277" max="1277" width="12.265625" style="10" customWidth="1"/>
    <col min="1278" max="1278" width="15.3984375" style="10" customWidth="1"/>
    <col min="1279" max="1279" width="13.1328125" style="10" customWidth="1"/>
    <col min="1280" max="1280" width="14.265625" style="10" customWidth="1"/>
    <col min="1281" max="1281" width="15.73046875" style="10" customWidth="1"/>
    <col min="1282" max="1282" width="15.86328125" style="10" customWidth="1"/>
    <col min="1283" max="1283" width="11.265625" style="10" customWidth="1"/>
    <col min="1284" max="1528" width="9.1328125" style="10"/>
    <col min="1529" max="1529" width="6.86328125" style="10" customWidth="1"/>
    <col min="1530" max="1530" width="38" style="10" customWidth="1"/>
    <col min="1531" max="1531" width="10.265625" style="10" customWidth="1"/>
    <col min="1532" max="1532" width="13.73046875" style="10" customWidth="1"/>
    <col min="1533" max="1533" width="12.265625" style="10" customWidth="1"/>
    <col min="1534" max="1534" width="15.3984375" style="10" customWidth="1"/>
    <col min="1535" max="1535" width="13.1328125" style="10" customWidth="1"/>
    <col min="1536" max="1536" width="14.265625" style="10" customWidth="1"/>
    <col min="1537" max="1537" width="15.73046875" style="10" customWidth="1"/>
    <col min="1538" max="1538" width="15.86328125" style="10" customWidth="1"/>
    <col min="1539" max="1539" width="11.265625" style="10" customWidth="1"/>
    <col min="1540" max="1784" width="9.1328125" style="10"/>
    <col min="1785" max="1785" width="6.86328125" style="10" customWidth="1"/>
    <col min="1786" max="1786" width="38" style="10" customWidth="1"/>
    <col min="1787" max="1787" width="10.265625" style="10" customWidth="1"/>
    <col min="1788" max="1788" width="13.73046875" style="10" customWidth="1"/>
    <col min="1789" max="1789" width="12.265625" style="10" customWidth="1"/>
    <col min="1790" max="1790" width="15.3984375" style="10" customWidth="1"/>
    <col min="1791" max="1791" width="13.1328125" style="10" customWidth="1"/>
    <col min="1792" max="1792" width="14.265625" style="10" customWidth="1"/>
    <col min="1793" max="1793" width="15.73046875" style="10" customWidth="1"/>
    <col min="1794" max="1794" width="15.86328125" style="10" customWidth="1"/>
    <col min="1795" max="1795" width="11.265625" style="10" customWidth="1"/>
    <col min="1796" max="2040" width="9.1328125" style="10"/>
    <col min="2041" max="2041" width="6.86328125" style="10" customWidth="1"/>
    <col min="2042" max="2042" width="38" style="10" customWidth="1"/>
    <col min="2043" max="2043" width="10.265625" style="10" customWidth="1"/>
    <col min="2044" max="2044" width="13.73046875" style="10" customWidth="1"/>
    <col min="2045" max="2045" width="12.265625" style="10" customWidth="1"/>
    <col min="2046" max="2046" width="15.3984375" style="10" customWidth="1"/>
    <col min="2047" max="2047" width="13.1328125" style="10" customWidth="1"/>
    <col min="2048" max="2048" width="14.265625" style="10" customWidth="1"/>
    <col min="2049" max="2049" width="15.73046875" style="10" customWidth="1"/>
    <col min="2050" max="2050" width="15.86328125" style="10" customWidth="1"/>
    <col min="2051" max="2051" width="11.265625" style="10" customWidth="1"/>
    <col min="2052" max="2296" width="9.1328125" style="10"/>
    <col min="2297" max="2297" width="6.86328125" style="10" customWidth="1"/>
    <col min="2298" max="2298" width="38" style="10" customWidth="1"/>
    <col min="2299" max="2299" width="10.265625" style="10" customWidth="1"/>
    <col min="2300" max="2300" width="13.73046875" style="10" customWidth="1"/>
    <col min="2301" max="2301" width="12.265625" style="10" customWidth="1"/>
    <col min="2302" max="2302" width="15.3984375" style="10" customWidth="1"/>
    <col min="2303" max="2303" width="13.1328125" style="10" customWidth="1"/>
    <col min="2304" max="2304" width="14.265625" style="10" customWidth="1"/>
    <col min="2305" max="2305" width="15.73046875" style="10" customWidth="1"/>
    <col min="2306" max="2306" width="15.86328125" style="10" customWidth="1"/>
    <col min="2307" max="2307" width="11.265625" style="10" customWidth="1"/>
    <col min="2308" max="2552" width="9.1328125" style="10"/>
    <col min="2553" max="2553" width="6.86328125" style="10" customWidth="1"/>
    <col min="2554" max="2554" width="38" style="10" customWidth="1"/>
    <col min="2555" max="2555" width="10.265625" style="10" customWidth="1"/>
    <col min="2556" max="2556" width="13.73046875" style="10" customWidth="1"/>
    <col min="2557" max="2557" width="12.265625" style="10" customWidth="1"/>
    <col min="2558" max="2558" width="15.3984375" style="10" customWidth="1"/>
    <col min="2559" max="2559" width="13.1328125" style="10" customWidth="1"/>
    <col min="2560" max="2560" width="14.265625" style="10" customWidth="1"/>
    <col min="2561" max="2561" width="15.73046875" style="10" customWidth="1"/>
    <col min="2562" max="2562" width="15.86328125" style="10" customWidth="1"/>
    <col min="2563" max="2563" width="11.265625" style="10" customWidth="1"/>
    <col min="2564" max="2808" width="9.1328125" style="10"/>
    <col min="2809" max="2809" width="6.86328125" style="10" customWidth="1"/>
    <col min="2810" max="2810" width="38" style="10" customWidth="1"/>
    <col min="2811" max="2811" width="10.265625" style="10" customWidth="1"/>
    <col min="2812" max="2812" width="13.73046875" style="10" customWidth="1"/>
    <col min="2813" max="2813" width="12.265625" style="10" customWidth="1"/>
    <col min="2814" max="2814" width="15.3984375" style="10" customWidth="1"/>
    <col min="2815" max="2815" width="13.1328125" style="10" customWidth="1"/>
    <col min="2816" max="2816" width="14.265625" style="10" customWidth="1"/>
    <col min="2817" max="2817" width="15.73046875" style="10" customWidth="1"/>
    <col min="2818" max="2818" width="15.86328125" style="10" customWidth="1"/>
    <col min="2819" max="2819" width="11.265625" style="10" customWidth="1"/>
    <col min="2820" max="3064" width="9.1328125" style="10"/>
    <col min="3065" max="3065" width="6.86328125" style="10" customWidth="1"/>
    <col min="3066" max="3066" width="38" style="10" customWidth="1"/>
    <col min="3067" max="3067" width="10.265625" style="10" customWidth="1"/>
    <col min="3068" max="3068" width="13.73046875" style="10" customWidth="1"/>
    <col min="3069" max="3069" width="12.265625" style="10" customWidth="1"/>
    <col min="3070" max="3070" width="15.3984375" style="10" customWidth="1"/>
    <col min="3071" max="3071" width="13.1328125" style="10" customWidth="1"/>
    <col min="3072" max="3072" width="14.265625" style="10" customWidth="1"/>
    <col min="3073" max="3073" width="15.73046875" style="10" customWidth="1"/>
    <col min="3074" max="3074" width="15.86328125" style="10" customWidth="1"/>
    <col min="3075" max="3075" width="11.265625" style="10" customWidth="1"/>
    <col min="3076" max="3320" width="9.1328125" style="10"/>
    <col min="3321" max="3321" width="6.86328125" style="10" customWidth="1"/>
    <col min="3322" max="3322" width="38" style="10" customWidth="1"/>
    <col min="3323" max="3323" width="10.265625" style="10" customWidth="1"/>
    <col min="3324" max="3324" width="13.73046875" style="10" customWidth="1"/>
    <col min="3325" max="3325" width="12.265625" style="10" customWidth="1"/>
    <col min="3326" max="3326" width="15.3984375" style="10" customWidth="1"/>
    <col min="3327" max="3327" width="13.1328125" style="10" customWidth="1"/>
    <col min="3328" max="3328" width="14.265625" style="10" customWidth="1"/>
    <col min="3329" max="3329" width="15.73046875" style="10" customWidth="1"/>
    <col min="3330" max="3330" width="15.86328125" style="10" customWidth="1"/>
    <col min="3331" max="3331" width="11.265625" style="10" customWidth="1"/>
    <col min="3332" max="3576" width="9.1328125" style="10"/>
    <col min="3577" max="3577" width="6.86328125" style="10" customWidth="1"/>
    <col min="3578" max="3578" width="38" style="10" customWidth="1"/>
    <col min="3579" max="3579" width="10.265625" style="10" customWidth="1"/>
    <col min="3580" max="3580" width="13.73046875" style="10" customWidth="1"/>
    <col min="3581" max="3581" width="12.265625" style="10" customWidth="1"/>
    <col min="3582" max="3582" width="15.3984375" style="10" customWidth="1"/>
    <col min="3583" max="3583" width="13.1328125" style="10" customWidth="1"/>
    <col min="3584" max="3584" width="14.265625" style="10" customWidth="1"/>
    <col min="3585" max="3585" width="15.73046875" style="10" customWidth="1"/>
    <col min="3586" max="3586" width="15.86328125" style="10" customWidth="1"/>
    <col min="3587" max="3587" width="11.265625" style="10" customWidth="1"/>
    <col min="3588" max="3832" width="9.1328125" style="10"/>
    <col min="3833" max="3833" width="6.86328125" style="10" customWidth="1"/>
    <col min="3834" max="3834" width="38" style="10" customWidth="1"/>
    <col min="3835" max="3835" width="10.265625" style="10" customWidth="1"/>
    <col min="3836" max="3836" width="13.73046875" style="10" customWidth="1"/>
    <col min="3837" max="3837" width="12.265625" style="10" customWidth="1"/>
    <col min="3838" max="3838" width="15.3984375" style="10" customWidth="1"/>
    <col min="3839" max="3839" width="13.1328125" style="10" customWidth="1"/>
    <col min="3840" max="3840" width="14.265625" style="10" customWidth="1"/>
    <col min="3841" max="3841" width="15.73046875" style="10" customWidth="1"/>
    <col min="3842" max="3842" width="15.86328125" style="10" customWidth="1"/>
    <col min="3843" max="3843" width="11.265625" style="10" customWidth="1"/>
    <col min="3844" max="4088" width="9.1328125" style="10"/>
    <col min="4089" max="4089" width="6.86328125" style="10" customWidth="1"/>
    <col min="4090" max="4090" width="38" style="10" customWidth="1"/>
    <col min="4091" max="4091" width="10.265625" style="10" customWidth="1"/>
    <col min="4092" max="4092" width="13.73046875" style="10" customWidth="1"/>
    <col min="4093" max="4093" width="12.265625" style="10" customWidth="1"/>
    <col min="4094" max="4094" width="15.3984375" style="10" customWidth="1"/>
    <col min="4095" max="4095" width="13.1328125" style="10" customWidth="1"/>
    <col min="4096" max="4096" width="14.265625" style="10" customWidth="1"/>
    <col min="4097" max="4097" width="15.73046875" style="10" customWidth="1"/>
    <col min="4098" max="4098" width="15.86328125" style="10" customWidth="1"/>
    <col min="4099" max="4099" width="11.265625" style="10" customWidth="1"/>
    <col min="4100" max="4344" width="9.1328125" style="10"/>
    <col min="4345" max="4345" width="6.86328125" style="10" customWidth="1"/>
    <col min="4346" max="4346" width="38" style="10" customWidth="1"/>
    <col min="4347" max="4347" width="10.265625" style="10" customWidth="1"/>
    <col min="4348" max="4348" width="13.73046875" style="10" customWidth="1"/>
    <col min="4349" max="4349" width="12.265625" style="10" customWidth="1"/>
    <col min="4350" max="4350" width="15.3984375" style="10" customWidth="1"/>
    <col min="4351" max="4351" width="13.1328125" style="10" customWidth="1"/>
    <col min="4352" max="4352" width="14.265625" style="10" customWidth="1"/>
    <col min="4353" max="4353" width="15.73046875" style="10" customWidth="1"/>
    <col min="4354" max="4354" width="15.86328125" style="10" customWidth="1"/>
    <col min="4355" max="4355" width="11.265625" style="10" customWidth="1"/>
    <col min="4356" max="4600" width="9.1328125" style="10"/>
    <col min="4601" max="4601" width="6.86328125" style="10" customWidth="1"/>
    <col min="4602" max="4602" width="38" style="10" customWidth="1"/>
    <col min="4603" max="4603" width="10.265625" style="10" customWidth="1"/>
    <col min="4604" max="4604" width="13.73046875" style="10" customWidth="1"/>
    <col min="4605" max="4605" width="12.265625" style="10" customWidth="1"/>
    <col min="4606" max="4606" width="15.3984375" style="10" customWidth="1"/>
    <col min="4607" max="4607" width="13.1328125" style="10" customWidth="1"/>
    <col min="4608" max="4608" width="14.265625" style="10" customWidth="1"/>
    <col min="4609" max="4609" width="15.73046875" style="10" customWidth="1"/>
    <col min="4610" max="4610" width="15.86328125" style="10" customWidth="1"/>
    <col min="4611" max="4611" width="11.265625" style="10" customWidth="1"/>
    <col min="4612" max="4856" width="9.1328125" style="10"/>
    <col min="4857" max="4857" width="6.86328125" style="10" customWidth="1"/>
    <col min="4858" max="4858" width="38" style="10" customWidth="1"/>
    <col min="4859" max="4859" width="10.265625" style="10" customWidth="1"/>
    <col min="4860" max="4860" width="13.73046875" style="10" customWidth="1"/>
    <col min="4861" max="4861" width="12.265625" style="10" customWidth="1"/>
    <col min="4862" max="4862" width="15.3984375" style="10" customWidth="1"/>
    <col min="4863" max="4863" width="13.1328125" style="10" customWidth="1"/>
    <col min="4864" max="4864" width="14.265625" style="10" customWidth="1"/>
    <col min="4865" max="4865" width="15.73046875" style="10" customWidth="1"/>
    <col min="4866" max="4866" width="15.86328125" style="10" customWidth="1"/>
    <col min="4867" max="4867" width="11.265625" style="10" customWidth="1"/>
    <col min="4868" max="5112" width="9.1328125" style="10"/>
    <col min="5113" max="5113" width="6.86328125" style="10" customWidth="1"/>
    <col min="5114" max="5114" width="38" style="10" customWidth="1"/>
    <col min="5115" max="5115" width="10.265625" style="10" customWidth="1"/>
    <col min="5116" max="5116" width="13.73046875" style="10" customWidth="1"/>
    <col min="5117" max="5117" width="12.265625" style="10" customWidth="1"/>
    <col min="5118" max="5118" width="15.3984375" style="10" customWidth="1"/>
    <col min="5119" max="5119" width="13.1328125" style="10" customWidth="1"/>
    <col min="5120" max="5120" width="14.265625" style="10" customWidth="1"/>
    <col min="5121" max="5121" width="15.73046875" style="10" customWidth="1"/>
    <col min="5122" max="5122" width="15.86328125" style="10" customWidth="1"/>
    <col min="5123" max="5123" width="11.265625" style="10" customWidth="1"/>
    <col min="5124" max="5368" width="9.1328125" style="10"/>
    <col min="5369" max="5369" width="6.86328125" style="10" customWidth="1"/>
    <col min="5370" max="5370" width="38" style="10" customWidth="1"/>
    <col min="5371" max="5371" width="10.265625" style="10" customWidth="1"/>
    <col min="5372" max="5372" width="13.73046875" style="10" customWidth="1"/>
    <col min="5373" max="5373" width="12.265625" style="10" customWidth="1"/>
    <col min="5374" max="5374" width="15.3984375" style="10" customWidth="1"/>
    <col min="5375" max="5375" width="13.1328125" style="10" customWidth="1"/>
    <col min="5376" max="5376" width="14.265625" style="10" customWidth="1"/>
    <col min="5377" max="5377" width="15.73046875" style="10" customWidth="1"/>
    <col min="5378" max="5378" width="15.86328125" style="10" customWidth="1"/>
    <col min="5379" max="5379" width="11.265625" style="10" customWidth="1"/>
    <col min="5380" max="5624" width="9.1328125" style="10"/>
    <col min="5625" max="5625" width="6.86328125" style="10" customWidth="1"/>
    <col min="5626" max="5626" width="38" style="10" customWidth="1"/>
    <col min="5627" max="5627" width="10.265625" style="10" customWidth="1"/>
    <col min="5628" max="5628" width="13.73046875" style="10" customWidth="1"/>
    <col min="5629" max="5629" width="12.265625" style="10" customWidth="1"/>
    <col min="5630" max="5630" width="15.3984375" style="10" customWidth="1"/>
    <col min="5631" max="5631" width="13.1328125" style="10" customWidth="1"/>
    <col min="5632" max="5632" width="14.265625" style="10" customWidth="1"/>
    <col min="5633" max="5633" width="15.73046875" style="10" customWidth="1"/>
    <col min="5634" max="5634" width="15.86328125" style="10" customWidth="1"/>
    <col min="5635" max="5635" width="11.265625" style="10" customWidth="1"/>
    <col min="5636" max="5880" width="9.1328125" style="10"/>
    <col min="5881" max="5881" width="6.86328125" style="10" customWidth="1"/>
    <col min="5882" max="5882" width="38" style="10" customWidth="1"/>
    <col min="5883" max="5883" width="10.265625" style="10" customWidth="1"/>
    <col min="5884" max="5884" width="13.73046875" style="10" customWidth="1"/>
    <col min="5885" max="5885" width="12.265625" style="10" customWidth="1"/>
    <col min="5886" max="5886" width="15.3984375" style="10" customWidth="1"/>
    <col min="5887" max="5887" width="13.1328125" style="10" customWidth="1"/>
    <col min="5888" max="5888" width="14.265625" style="10" customWidth="1"/>
    <col min="5889" max="5889" width="15.73046875" style="10" customWidth="1"/>
    <col min="5890" max="5890" width="15.86328125" style="10" customWidth="1"/>
    <col min="5891" max="5891" width="11.265625" style="10" customWidth="1"/>
    <col min="5892" max="6136" width="9.1328125" style="10"/>
    <col min="6137" max="6137" width="6.86328125" style="10" customWidth="1"/>
    <col min="6138" max="6138" width="38" style="10" customWidth="1"/>
    <col min="6139" max="6139" width="10.265625" style="10" customWidth="1"/>
    <col min="6140" max="6140" width="13.73046875" style="10" customWidth="1"/>
    <col min="6141" max="6141" width="12.265625" style="10" customWidth="1"/>
    <col min="6142" max="6142" width="15.3984375" style="10" customWidth="1"/>
    <col min="6143" max="6143" width="13.1328125" style="10" customWidth="1"/>
    <col min="6144" max="6144" width="14.265625" style="10" customWidth="1"/>
    <col min="6145" max="6145" width="15.73046875" style="10" customWidth="1"/>
    <col min="6146" max="6146" width="15.86328125" style="10" customWidth="1"/>
    <col min="6147" max="6147" width="11.265625" style="10" customWidth="1"/>
    <col min="6148" max="6392" width="9.1328125" style="10"/>
    <col min="6393" max="6393" width="6.86328125" style="10" customWidth="1"/>
    <col min="6394" max="6394" width="38" style="10" customWidth="1"/>
    <col min="6395" max="6395" width="10.265625" style="10" customWidth="1"/>
    <col min="6396" max="6396" width="13.73046875" style="10" customWidth="1"/>
    <col min="6397" max="6397" width="12.265625" style="10" customWidth="1"/>
    <col min="6398" max="6398" width="15.3984375" style="10" customWidth="1"/>
    <col min="6399" max="6399" width="13.1328125" style="10" customWidth="1"/>
    <col min="6400" max="6400" width="14.265625" style="10" customWidth="1"/>
    <col min="6401" max="6401" width="15.73046875" style="10" customWidth="1"/>
    <col min="6402" max="6402" width="15.86328125" style="10" customWidth="1"/>
    <col min="6403" max="6403" width="11.265625" style="10" customWidth="1"/>
    <col min="6404" max="6648" width="9.1328125" style="10"/>
    <col min="6649" max="6649" width="6.86328125" style="10" customWidth="1"/>
    <col min="6650" max="6650" width="38" style="10" customWidth="1"/>
    <col min="6651" max="6651" width="10.265625" style="10" customWidth="1"/>
    <col min="6652" max="6652" width="13.73046875" style="10" customWidth="1"/>
    <col min="6653" max="6653" width="12.265625" style="10" customWidth="1"/>
    <col min="6654" max="6654" width="15.3984375" style="10" customWidth="1"/>
    <col min="6655" max="6655" width="13.1328125" style="10" customWidth="1"/>
    <col min="6656" max="6656" width="14.265625" style="10" customWidth="1"/>
    <col min="6657" max="6657" width="15.73046875" style="10" customWidth="1"/>
    <col min="6658" max="6658" width="15.86328125" style="10" customWidth="1"/>
    <col min="6659" max="6659" width="11.265625" style="10" customWidth="1"/>
    <col min="6660" max="6904" width="9.1328125" style="10"/>
    <col min="6905" max="6905" width="6.86328125" style="10" customWidth="1"/>
    <col min="6906" max="6906" width="38" style="10" customWidth="1"/>
    <col min="6907" max="6907" width="10.265625" style="10" customWidth="1"/>
    <col min="6908" max="6908" width="13.73046875" style="10" customWidth="1"/>
    <col min="6909" max="6909" width="12.265625" style="10" customWidth="1"/>
    <col min="6910" max="6910" width="15.3984375" style="10" customWidth="1"/>
    <col min="6911" max="6911" width="13.1328125" style="10" customWidth="1"/>
    <col min="6912" max="6912" width="14.265625" style="10" customWidth="1"/>
    <col min="6913" max="6913" width="15.73046875" style="10" customWidth="1"/>
    <col min="6914" max="6914" width="15.86328125" style="10" customWidth="1"/>
    <col min="6915" max="6915" width="11.265625" style="10" customWidth="1"/>
    <col min="6916" max="7160" width="9.1328125" style="10"/>
    <col min="7161" max="7161" width="6.86328125" style="10" customWidth="1"/>
    <col min="7162" max="7162" width="38" style="10" customWidth="1"/>
    <col min="7163" max="7163" width="10.265625" style="10" customWidth="1"/>
    <col min="7164" max="7164" width="13.73046875" style="10" customWidth="1"/>
    <col min="7165" max="7165" width="12.265625" style="10" customWidth="1"/>
    <col min="7166" max="7166" width="15.3984375" style="10" customWidth="1"/>
    <col min="7167" max="7167" width="13.1328125" style="10" customWidth="1"/>
    <col min="7168" max="7168" width="14.265625" style="10" customWidth="1"/>
    <col min="7169" max="7169" width="15.73046875" style="10" customWidth="1"/>
    <col min="7170" max="7170" width="15.86328125" style="10" customWidth="1"/>
    <col min="7171" max="7171" width="11.265625" style="10" customWidth="1"/>
    <col min="7172" max="7416" width="9.1328125" style="10"/>
    <col min="7417" max="7417" width="6.86328125" style="10" customWidth="1"/>
    <col min="7418" max="7418" width="38" style="10" customWidth="1"/>
    <col min="7419" max="7419" width="10.265625" style="10" customWidth="1"/>
    <col min="7420" max="7420" width="13.73046875" style="10" customWidth="1"/>
    <col min="7421" max="7421" width="12.265625" style="10" customWidth="1"/>
    <col min="7422" max="7422" width="15.3984375" style="10" customWidth="1"/>
    <col min="7423" max="7423" width="13.1328125" style="10" customWidth="1"/>
    <col min="7424" max="7424" width="14.265625" style="10" customWidth="1"/>
    <col min="7425" max="7425" width="15.73046875" style="10" customWidth="1"/>
    <col min="7426" max="7426" width="15.86328125" style="10" customWidth="1"/>
    <col min="7427" max="7427" width="11.265625" style="10" customWidth="1"/>
    <col min="7428" max="7672" width="9.1328125" style="10"/>
    <col min="7673" max="7673" width="6.86328125" style="10" customWidth="1"/>
    <col min="7674" max="7674" width="38" style="10" customWidth="1"/>
    <col min="7675" max="7675" width="10.265625" style="10" customWidth="1"/>
    <col min="7676" max="7676" width="13.73046875" style="10" customWidth="1"/>
    <col min="7677" max="7677" width="12.265625" style="10" customWidth="1"/>
    <col min="7678" max="7678" width="15.3984375" style="10" customWidth="1"/>
    <col min="7679" max="7679" width="13.1328125" style="10" customWidth="1"/>
    <col min="7680" max="7680" width="14.265625" style="10" customWidth="1"/>
    <col min="7681" max="7681" width="15.73046875" style="10" customWidth="1"/>
    <col min="7682" max="7682" width="15.86328125" style="10" customWidth="1"/>
    <col min="7683" max="7683" width="11.265625" style="10" customWidth="1"/>
    <col min="7684" max="7928" width="9.1328125" style="10"/>
    <col min="7929" max="7929" width="6.86328125" style="10" customWidth="1"/>
    <col min="7930" max="7930" width="38" style="10" customWidth="1"/>
    <col min="7931" max="7931" width="10.265625" style="10" customWidth="1"/>
    <col min="7932" max="7932" width="13.73046875" style="10" customWidth="1"/>
    <col min="7933" max="7933" width="12.265625" style="10" customWidth="1"/>
    <col min="7934" max="7934" width="15.3984375" style="10" customWidth="1"/>
    <col min="7935" max="7935" width="13.1328125" style="10" customWidth="1"/>
    <col min="7936" max="7936" width="14.265625" style="10" customWidth="1"/>
    <col min="7937" max="7937" width="15.73046875" style="10" customWidth="1"/>
    <col min="7938" max="7938" width="15.86328125" style="10" customWidth="1"/>
    <col min="7939" max="7939" width="11.265625" style="10" customWidth="1"/>
    <col min="7940" max="8184" width="9.1328125" style="10"/>
    <col min="8185" max="8185" width="6.86328125" style="10" customWidth="1"/>
    <col min="8186" max="8186" width="38" style="10" customWidth="1"/>
    <col min="8187" max="8187" width="10.265625" style="10" customWidth="1"/>
    <col min="8188" max="8188" width="13.73046875" style="10" customWidth="1"/>
    <col min="8189" max="8189" width="12.265625" style="10" customWidth="1"/>
    <col min="8190" max="8190" width="15.3984375" style="10" customWidth="1"/>
    <col min="8191" max="8191" width="13.1328125" style="10" customWidth="1"/>
    <col min="8192" max="8192" width="14.265625" style="10" customWidth="1"/>
    <col min="8193" max="8193" width="15.73046875" style="10" customWidth="1"/>
    <col min="8194" max="8194" width="15.86328125" style="10" customWidth="1"/>
    <col min="8195" max="8195" width="11.265625" style="10" customWidth="1"/>
    <col min="8196" max="8440" width="9.1328125" style="10"/>
    <col min="8441" max="8441" width="6.86328125" style="10" customWidth="1"/>
    <col min="8442" max="8442" width="38" style="10" customWidth="1"/>
    <col min="8443" max="8443" width="10.265625" style="10" customWidth="1"/>
    <col min="8444" max="8444" width="13.73046875" style="10" customWidth="1"/>
    <col min="8445" max="8445" width="12.265625" style="10" customWidth="1"/>
    <col min="8446" max="8446" width="15.3984375" style="10" customWidth="1"/>
    <col min="8447" max="8447" width="13.1328125" style="10" customWidth="1"/>
    <col min="8448" max="8448" width="14.265625" style="10" customWidth="1"/>
    <col min="8449" max="8449" width="15.73046875" style="10" customWidth="1"/>
    <col min="8450" max="8450" width="15.86328125" style="10" customWidth="1"/>
    <col min="8451" max="8451" width="11.265625" style="10" customWidth="1"/>
    <col min="8452" max="8696" width="9.1328125" style="10"/>
    <col min="8697" max="8697" width="6.86328125" style="10" customWidth="1"/>
    <col min="8698" max="8698" width="38" style="10" customWidth="1"/>
    <col min="8699" max="8699" width="10.265625" style="10" customWidth="1"/>
    <col min="8700" max="8700" width="13.73046875" style="10" customWidth="1"/>
    <col min="8701" max="8701" width="12.265625" style="10" customWidth="1"/>
    <col min="8702" max="8702" width="15.3984375" style="10" customWidth="1"/>
    <col min="8703" max="8703" width="13.1328125" style="10" customWidth="1"/>
    <col min="8704" max="8704" width="14.265625" style="10" customWidth="1"/>
    <col min="8705" max="8705" width="15.73046875" style="10" customWidth="1"/>
    <col min="8706" max="8706" width="15.86328125" style="10" customWidth="1"/>
    <col min="8707" max="8707" width="11.265625" style="10" customWidth="1"/>
    <col min="8708" max="8952" width="9.1328125" style="10"/>
    <col min="8953" max="8953" width="6.86328125" style="10" customWidth="1"/>
    <col min="8954" max="8954" width="38" style="10" customWidth="1"/>
    <col min="8955" max="8955" width="10.265625" style="10" customWidth="1"/>
    <col min="8956" max="8956" width="13.73046875" style="10" customWidth="1"/>
    <col min="8957" max="8957" width="12.265625" style="10" customWidth="1"/>
    <col min="8958" max="8958" width="15.3984375" style="10" customWidth="1"/>
    <col min="8959" max="8959" width="13.1328125" style="10" customWidth="1"/>
    <col min="8960" max="8960" width="14.265625" style="10" customWidth="1"/>
    <col min="8961" max="8961" width="15.73046875" style="10" customWidth="1"/>
    <col min="8962" max="8962" width="15.86328125" style="10" customWidth="1"/>
    <col min="8963" max="8963" width="11.265625" style="10" customWidth="1"/>
    <col min="8964" max="9208" width="9.1328125" style="10"/>
    <col min="9209" max="9209" width="6.86328125" style="10" customWidth="1"/>
    <col min="9210" max="9210" width="38" style="10" customWidth="1"/>
    <col min="9211" max="9211" width="10.265625" style="10" customWidth="1"/>
    <col min="9212" max="9212" width="13.73046875" style="10" customWidth="1"/>
    <col min="9213" max="9213" width="12.265625" style="10" customWidth="1"/>
    <col min="9214" max="9214" width="15.3984375" style="10" customWidth="1"/>
    <col min="9215" max="9215" width="13.1328125" style="10" customWidth="1"/>
    <col min="9216" max="9216" width="14.265625" style="10" customWidth="1"/>
    <col min="9217" max="9217" width="15.73046875" style="10" customWidth="1"/>
    <col min="9218" max="9218" width="15.86328125" style="10" customWidth="1"/>
    <col min="9219" max="9219" width="11.265625" style="10" customWidth="1"/>
    <col min="9220" max="9464" width="9.1328125" style="10"/>
    <col min="9465" max="9465" width="6.86328125" style="10" customWidth="1"/>
    <col min="9466" max="9466" width="38" style="10" customWidth="1"/>
    <col min="9467" max="9467" width="10.265625" style="10" customWidth="1"/>
    <col min="9468" max="9468" width="13.73046875" style="10" customWidth="1"/>
    <col min="9469" max="9469" width="12.265625" style="10" customWidth="1"/>
    <col min="9470" max="9470" width="15.3984375" style="10" customWidth="1"/>
    <col min="9471" max="9471" width="13.1328125" style="10" customWidth="1"/>
    <col min="9472" max="9472" width="14.265625" style="10" customWidth="1"/>
    <col min="9473" max="9473" width="15.73046875" style="10" customWidth="1"/>
    <col min="9474" max="9474" width="15.86328125" style="10" customWidth="1"/>
    <col min="9475" max="9475" width="11.265625" style="10" customWidth="1"/>
    <col min="9476" max="9720" width="9.1328125" style="10"/>
    <col min="9721" max="9721" width="6.86328125" style="10" customWidth="1"/>
    <col min="9722" max="9722" width="38" style="10" customWidth="1"/>
    <col min="9723" max="9723" width="10.265625" style="10" customWidth="1"/>
    <col min="9724" max="9724" width="13.73046875" style="10" customWidth="1"/>
    <col min="9725" max="9725" width="12.265625" style="10" customWidth="1"/>
    <col min="9726" max="9726" width="15.3984375" style="10" customWidth="1"/>
    <col min="9727" max="9727" width="13.1328125" style="10" customWidth="1"/>
    <col min="9728" max="9728" width="14.265625" style="10" customWidth="1"/>
    <col min="9729" max="9729" width="15.73046875" style="10" customWidth="1"/>
    <col min="9730" max="9730" width="15.86328125" style="10" customWidth="1"/>
    <col min="9731" max="9731" width="11.265625" style="10" customWidth="1"/>
    <col min="9732" max="9976" width="9.1328125" style="10"/>
    <col min="9977" max="9977" width="6.86328125" style="10" customWidth="1"/>
    <col min="9978" max="9978" width="38" style="10" customWidth="1"/>
    <col min="9979" max="9979" width="10.265625" style="10" customWidth="1"/>
    <col min="9980" max="9980" width="13.73046875" style="10" customWidth="1"/>
    <col min="9981" max="9981" width="12.265625" style="10" customWidth="1"/>
    <col min="9982" max="9982" width="15.3984375" style="10" customWidth="1"/>
    <col min="9983" max="9983" width="13.1328125" style="10" customWidth="1"/>
    <col min="9984" max="9984" width="14.265625" style="10" customWidth="1"/>
    <col min="9985" max="9985" width="15.73046875" style="10" customWidth="1"/>
    <col min="9986" max="9986" width="15.86328125" style="10" customWidth="1"/>
    <col min="9987" max="9987" width="11.265625" style="10" customWidth="1"/>
    <col min="9988" max="10232" width="9.1328125" style="10"/>
    <col min="10233" max="10233" width="6.86328125" style="10" customWidth="1"/>
    <col min="10234" max="10234" width="38" style="10" customWidth="1"/>
    <col min="10235" max="10235" width="10.265625" style="10" customWidth="1"/>
    <col min="10236" max="10236" width="13.73046875" style="10" customWidth="1"/>
    <col min="10237" max="10237" width="12.265625" style="10" customWidth="1"/>
    <col min="10238" max="10238" width="15.3984375" style="10" customWidth="1"/>
    <col min="10239" max="10239" width="13.1328125" style="10" customWidth="1"/>
    <col min="10240" max="10240" width="14.265625" style="10" customWidth="1"/>
    <col min="10241" max="10241" width="15.73046875" style="10" customWidth="1"/>
    <col min="10242" max="10242" width="15.86328125" style="10" customWidth="1"/>
    <col min="10243" max="10243" width="11.265625" style="10" customWidth="1"/>
    <col min="10244" max="10488" width="9.1328125" style="10"/>
    <col min="10489" max="10489" width="6.86328125" style="10" customWidth="1"/>
    <col min="10490" max="10490" width="38" style="10" customWidth="1"/>
    <col min="10491" max="10491" width="10.265625" style="10" customWidth="1"/>
    <col min="10492" max="10492" width="13.73046875" style="10" customWidth="1"/>
    <col min="10493" max="10493" width="12.265625" style="10" customWidth="1"/>
    <col min="10494" max="10494" width="15.3984375" style="10" customWidth="1"/>
    <col min="10495" max="10495" width="13.1328125" style="10" customWidth="1"/>
    <col min="10496" max="10496" width="14.265625" style="10" customWidth="1"/>
    <col min="10497" max="10497" width="15.73046875" style="10" customWidth="1"/>
    <col min="10498" max="10498" width="15.86328125" style="10" customWidth="1"/>
    <col min="10499" max="10499" width="11.265625" style="10" customWidth="1"/>
    <col min="10500" max="10744" width="9.1328125" style="10"/>
    <col min="10745" max="10745" width="6.86328125" style="10" customWidth="1"/>
    <col min="10746" max="10746" width="38" style="10" customWidth="1"/>
    <col min="10747" max="10747" width="10.265625" style="10" customWidth="1"/>
    <col min="10748" max="10748" width="13.73046875" style="10" customWidth="1"/>
    <col min="10749" max="10749" width="12.265625" style="10" customWidth="1"/>
    <col min="10750" max="10750" width="15.3984375" style="10" customWidth="1"/>
    <col min="10751" max="10751" width="13.1328125" style="10" customWidth="1"/>
    <col min="10752" max="10752" width="14.265625" style="10" customWidth="1"/>
    <col min="10753" max="10753" width="15.73046875" style="10" customWidth="1"/>
    <col min="10754" max="10754" width="15.86328125" style="10" customWidth="1"/>
    <col min="10755" max="10755" width="11.265625" style="10" customWidth="1"/>
    <col min="10756" max="11000" width="9.1328125" style="10"/>
    <col min="11001" max="11001" width="6.86328125" style="10" customWidth="1"/>
    <col min="11002" max="11002" width="38" style="10" customWidth="1"/>
    <col min="11003" max="11003" width="10.265625" style="10" customWidth="1"/>
    <col min="11004" max="11004" width="13.73046875" style="10" customWidth="1"/>
    <col min="11005" max="11005" width="12.265625" style="10" customWidth="1"/>
    <col min="11006" max="11006" width="15.3984375" style="10" customWidth="1"/>
    <col min="11007" max="11007" width="13.1328125" style="10" customWidth="1"/>
    <col min="11008" max="11008" width="14.265625" style="10" customWidth="1"/>
    <col min="11009" max="11009" width="15.73046875" style="10" customWidth="1"/>
    <col min="11010" max="11010" width="15.86328125" style="10" customWidth="1"/>
    <col min="11011" max="11011" width="11.265625" style="10" customWidth="1"/>
    <col min="11012" max="11256" width="9.1328125" style="10"/>
    <col min="11257" max="11257" width="6.86328125" style="10" customWidth="1"/>
    <col min="11258" max="11258" width="38" style="10" customWidth="1"/>
    <col min="11259" max="11259" width="10.265625" style="10" customWidth="1"/>
    <col min="11260" max="11260" width="13.73046875" style="10" customWidth="1"/>
    <col min="11261" max="11261" width="12.265625" style="10" customWidth="1"/>
    <col min="11262" max="11262" width="15.3984375" style="10" customWidth="1"/>
    <col min="11263" max="11263" width="13.1328125" style="10" customWidth="1"/>
    <col min="11264" max="11264" width="14.265625" style="10" customWidth="1"/>
    <col min="11265" max="11265" width="15.73046875" style="10" customWidth="1"/>
    <col min="11266" max="11266" width="15.86328125" style="10" customWidth="1"/>
    <col min="11267" max="11267" width="11.265625" style="10" customWidth="1"/>
    <col min="11268" max="11512" width="9.1328125" style="10"/>
    <col min="11513" max="11513" width="6.86328125" style="10" customWidth="1"/>
    <col min="11514" max="11514" width="38" style="10" customWidth="1"/>
    <col min="11515" max="11515" width="10.265625" style="10" customWidth="1"/>
    <col min="11516" max="11516" width="13.73046875" style="10" customWidth="1"/>
    <col min="11517" max="11517" width="12.265625" style="10" customWidth="1"/>
    <col min="11518" max="11518" width="15.3984375" style="10" customWidth="1"/>
    <col min="11519" max="11519" width="13.1328125" style="10" customWidth="1"/>
    <col min="11520" max="11520" width="14.265625" style="10" customWidth="1"/>
    <col min="11521" max="11521" width="15.73046875" style="10" customWidth="1"/>
    <col min="11522" max="11522" width="15.86328125" style="10" customWidth="1"/>
    <col min="11523" max="11523" width="11.265625" style="10" customWidth="1"/>
    <col min="11524" max="11768" width="9.1328125" style="10"/>
    <col min="11769" max="11769" width="6.86328125" style="10" customWidth="1"/>
    <col min="11770" max="11770" width="38" style="10" customWidth="1"/>
    <col min="11771" max="11771" width="10.265625" style="10" customWidth="1"/>
    <col min="11772" max="11772" width="13.73046875" style="10" customWidth="1"/>
    <col min="11773" max="11773" width="12.265625" style="10" customWidth="1"/>
    <col min="11774" max="11774" width="15.3984375" style="10" customWidth="1"/>
    <col min="11775" max="11775" width="13.1328125" style="10" customWidth="1"/>
    <col min="11776" max="11776" width="14.265625" style="10" customWidth="1"/>
    <col min="11777" max="11777" width="15.73046875" style="10" customWidth="1"/>
    <col min="11778" max="11778" width="15.86328125" style="10" customWidth="1"/>
    <col min="11779" max="11779" width="11.265625" style="10" customWidth="1"/>
    <col min="11780" max="12024" width="9.1328125" style="10"/>
    <col min="12025" max="12025" width="6.86328125" style="10" customWidth="1"/>
    <col min="12026" max="12026" width="38" style="10" customWidth="1"/>
    <col min="12027" max="12027" width="10.265625" style="10" customWidth="1"/>
    <col min="12028" max="12028" width="13.73046875" style="10" customWidth="1"/>
    <col min="12029" max="12029" width="12.265625" style="10" customWidth="1"/>
    <col min="12030" max="12030" width="15.3984375" style="10" customWidth="1"/>
    <col min="12031" max="12031" width="13.1328125" style="10" customWidth="1"/>
    <col min="12032" max="12032" width="14.265625" style="10" customWidth="1"/>
    <col min="12033" max="12033" width="15.73046875" style="10" customWidth="1"/>
    <col min="12034" max="12034" width="15.86328125" style="10" customWidth="1"/>
    <col min="12035" max="12035" width="11.265625" style="10" customWidth="1"/>
    <col min="12036" max="12280" width="9.1328125" style="10"/>
    <col min="12281" max="12281" width="6.86328125" style="10" customWidth="1"/>
    <col min="12282" max="12282" width="38" style="10" customWidth="1"/>
    <col min="12283" max="12283" width="10.265625" style="10" customWidth="1"/>
    <col min="12284" max="12284" width="13.73046875" style="10" customWidth="1"/>
    <col min="12285" max="12285" width="12.265625" style="10" customWidth="1"/>
    <col min="12286" max="12286" width="15.3984375" style="10" customWidth="1"/>
    <col min="12287" max="12287" width="13.1328125" style="10" customWidth="1"/>
    <col min="12288" max="12288" width="14.265625" style="10" customWidth="1"/>
    <col min="12289" max="12289" width="15.73046875" style="10" customWidth="1"/>
    <col min="12290" max="12290" width="15.86328125" style="10" customWidth="1"/>
    <col min="12291" max="12291" width="11.265625" style="10" customWidth="1"/>
    <col min="12292" max="12536" width="9.1328125" style="10"/>
    <col min="12537" max="12537" width="6.86328125" style="10" customWidth="1"/>
    <col min="12538" max="12538" width="38" style="10" customWidth="1"/>
    <col min="12539" max="12539" width="10.265625" style="10" customWidth="1"/>
    <col min="12540" max="12540" width="13.73046875" style="10" customWidth="1"/>
    <col min="12541" max="12541" width="12.265625" style="10" customWidth="1"/>
    <col min="12542" max="12542" width="15.3984375" style="10" customWidth="1"/>
    <col min="12543" max="12543" width="13.1328125" style="10" customWidth="1"/>
    <col min="12544" max="12544" width="14.265625" style="10" customWidth="1"/>
    <col min="12545" max="12545" width="15.73046875" style="10" customWidth="1"/>
    <col min="12546" max="12546" width="15.86328125" style="10" customWidth="1"/>
    <col min="12547" max="12547" width="11.265625" style="10" customWidth="1"/>
    <col min="12548" max="12792" width="9.1328125" style="10"/>
    <col min="12793" max="12793" width="6.86328125" style="10" customWidth="1"/>
    <col min="12794" max="12794" width="38" style="10" customWidth="1"/>
    <col min="12795" max="12795" width="10.265625" style="10" customWidth="1"/>
    <col min="12796" max="12796" width="13.73046875" style="10" customWidth="1"/>
    <col min="12797" max="12797" width="12.265625" style="10" customWidth="1"/>
    <col min="12798" max="12798" width="15.3984375" style="10" customWidth="1"/>
    <col min="12799" max="12799" width="13.1328125" style="10" customWidth="1"/>
    <col min="12800" max="12800" width="14.265625" style="10" customWidth="1"/>
    <col min="12801" max="12801" width="15.73046875" style="10" customWidth="1"/>
    <col min="12802" max="12802" width="15.86328125" style="10" customWidth="1"/>
    <col min="12803" max="12803" width="11.265625" style="10" customWidth="1"/>
    <col min="12804" max="13048" width="9.1328125" style="10"/>
    <col min="13049" max="13049" width="6.86328125" style="10" customWidth="1"/>
    <col min="13050" max="13050" width="38" style="10" customWidth="1"/>
    <col min="13051" max="13051" width="10.265625" style="10" customWidth="1"/>
    <col min="13052" max="13052" width="13.73046875" style="10" customWidth="1"/>
    <col min="13053" max="13053" width="12.265625" style="10" customWidth="1"/>
    <col min="13054" max="13054" width="15.3984375" style="10" customWidth="1"/>
    <col min="13055" max="13055" width="13.1328125" style="10" customWidth="1"/>
    <col min="13056" max="13056" width="14.265625" style="10" customWidth="1"/>
    <col min="13057" max="13057" width="15.73046875" style="10" customWidth="1"/>
    <col min="13058" max="13058" width="15.86328125" style="10" customWidth="1"/>
    <col min="13059" max="13059" width="11.265625" style="10" customWidth="1"/>
    <col min="13060" max="13304" width="9.1328125" style="10"/>
    <col min="13305" max="13305" width="6.86328125" style="10" customWidth="1"/>
    <col min="13306" max="13306" width="38" style="10" customWidth="1"/>
    <col min="13307" max="13307" width="10.265625" style="10" customWidth="1"/>
    <col min="13308" max="13308" width="13.73046875" style="10" customWidth="1"/>
    <col min="13309" max="13309" width="12.265625" style="10" customWidth="1"/>
    <col min="13310" max="13310" width="15.3984375" style="10" customWidth="1"/>
    <col min="13311" max="13311" width="13.1328125" style="10" customWidth="1"/>
    <col min="13312" max="13312" width="14.265625" style="10" customWidth="1"/>
    <col min="13313" max="13313" width="15.73046875" style="10" customWidth="1"/>
    <col min="13314" max="13314" width="15.86328125" style="10" customWidth="1"/>
    <col min="13315" max="13315" width="11.265625" style="10" customWidth="1"/>
    <col min="13316" max="13560" width="9.1328125" style="10"/>
    <col min="13561" max="13561" width="6.86328125" style="10" customWidth="1"/>
    <col min="13562" max="13562" width="38" style="10" customWidth="1"/>
    <col min="13563" max="13563" width="10.265625" style="10" customWidth="1"/>
    <col min="13564" max="13564" width="13.73046875" style="10" customWidth="1"/>
    <col min="13565" max="13565" width="12.265625" style="10" customWidth="1"/>
    <col min="13566" max="13566" width="15.3984375" style="10" customWidth="1"/>
    <col min="13567" max="13567" width="13.1328125" style="10" customWidth="1"/>
    <col min="13568" max="13568" width="14.265625" style="10" customWidth="1"/>
    <col min="13569" max="13569" width="15.73046875" style="10" customWidth="1"/>
    <col min="13570" max="13570" width="15.86328125" style="10" customWidth="1"/>
    <col min="13571" max="13571" width="11.265625" style="10" customWidth="1"/>
    <col min="13572" max="13816" width="9.1328125" style="10"/>
    <col min="13817" max="13817" width="6.86328125" style="10" customWidth="1"/>
    <col min="13818" max="13818" width="38" style="10" customWidth="1"/>
    <col min="13819" max="13819" width="10.265625" style="10" customWidth="1"/>
    <col min="13820" max="13820" width="13.73046875" style="10" customWidth="1"/>
    <col min="13821" max="13821" width="12.265625" style="10" customWidth="1"/>
    <col min="13822" max="13822" width="15.3984375" style="10" customWidth="1"/>
    <col min="13823" max="13823" width="13.1328125" style="10" customWidth="1"/>
    <col min="13824" max="13824" width="14.265625" style="10" customWidth="1"/>
    <col min="13825" max="13825" width="15.73046875" style="10" customWidth="1"/>
    <col min="13826" max="13826" width="15.86328125" style="10" customWidth="1"/>
    <col min="13827" max="13827" width="11.265625" style="10" customWidth="1"/>
    <col min="13828" max="14072" width="9.1328125" style="10"/>
    <col min="14073" max="14073" width="6.86328125" style="10" customWidth="1"/>
    <col min="14074" max="14074" width="38" style="10" customWidth="1"/>
    <col min="14075" max="14075" width="10.265625" style="10" customWidth="1"/>
    <col min="14076" max="14076" width="13.73046875" style="10" customWidth="1"/>
    <col min="14077" max="14077" width="12.265625" style="10" customWidth="1"/>
    <col min="14078" max="14078" width="15.3984375" style="10" customWidth="1"/>
    <col min="14079" max="14079" width="13.1328125" style="10" customWidth="1"/>
    <col min="14080" max="14080" width="14.265625" style="10" customWidth="1"/>
    <col min="14081" max="14081" width="15.73046875" style="10" customWidth="1"/>
    <col min="14082" max="14082" width="15.86328125" style="10" customWidth="1"/>
    <col min="14083" max="14083" width="11.265625" style="10" customWidth="1"/>
    <col min="14084" max="14328" width="9.1328125" style="10"/>
    <col min="14329" max="14329" width="6.86328125" style="10" customWidth="1"/>
    <col min="14330" max="14330" width="38" style="10" customWidth="1"/>
    <col min="14331" max="14331" width="10.265625" style="10" customWidth="1"/>
    <col min="14332" max="14332" width="13.73046875" style="10" customWidth="1"/>
    <col min="14333" max="14333" width="12.265625" style="10" customWidth="1"/>
    <col min="14334" max="14334" width="15.3984375" style="10" customWidth="1"/>
    <col min="14335" max="14335" width="13.1328125" style="10" customWidth="1"/>
    <col min="14336" max="14336" width="14.265625" style="10" customWidth="1"/>
    <col min="14337" max="14337" width="15.73046875" style="10" customWidth="1"/>
    <col min="14338" max="14338" width="15.86328125" style="10" customWidth="1"/>
    <col min="14339" max="14339" width="11.265625" style="10" customWidth="1"/>
    <col min="14340" max="14584" width="9.1328125" style="10"/>
    <col min="14585" max="14585" width="6.86328125" style="10" customWidth="1"/>
    <col min="14586" max="14586" width="38" style="10" customWidth="1"/>
    <col min="14587" max="14587" width="10.265625" style="10" customWidth="1"/>
    <col min="14588" max="14588" width="13.73046875" style="10" customWidth="1"/>
    <col min="14589" max="14589" width="12.265625" style="10" customWidth="1"/>
    <col min="14590" max="14590" width="15.3984375" style="10" customWidth="1"/>
    <col min="14591" max="14591" width="13.1328125" style="10" customWidth="1"/>
    <col min="14592" max="14592" width="14.265625" style="10" customWidth="1"/>
    <col min="14593" max="14593" width="15.73046875" style="10" customWidth="1"/>
    <col min="14594" max="14594" width="15.86328125" style="10" customWidth="1"/>
    <col min="14595" max="14595" width="11.265625" style="10" customWidth="1"/>
    <col min="14596" max="14840" width="9.1328125" style="10"/>
    <col min="14841" max="14841" width="6.86328125" style="10" customWidth="1"/>
    <col min="14842" max="14842" width="38" style="10" customWidth="1"/>
    <col min="14843" max="14843" width="10.265625" style="10" customWidth="1"/>
    <col min="14844" max="14844" width="13.73046875" style="10" customWidth="1"/>
    <col min="14845" max="14845" width="12.265625" style="10" customWidth="1"/>
    <col min="14846" max="14846" width="15.3984375" style="10" customWidth="1"/>
    <col min="14847" max="14847" width="13.1328125" style="10" customWidth="1"/>
    <col min="14848" max="14848" width="14.265625" style="10" customWidth="1"/>
    <col min="14849" max="14849" width="15.73046875" style="10" customWidth="1"/>
    <col min="14850" max="14850" width="15.86328125" style="10" customWidth="1"/>
    <col min="14851" max="14851" width="11.265625" style="10" customWidth="1"/>
    <col min="14852" max="15096" width="9.1328125" style="10"/>
    <col min="15097" max="15097" width="6.86328125" style="10" customWidth="1"/>
    <col min="15098" max="15098" width="38" style="10" customWidth="1"/>
    <col min="15099" max="15099" width="10.265625" style="10" customWidth="1"/>
    <col min="15100" max="15100" width="13.73046875" style="10" customWidth="1"/>
    <col min="15101" max="15101" width="12.265625" style="10" customWidth="1"/>
    <col min="15102" max="15102" width="15.3984375" style="10" customWidth="1"/>
    <col min="15103" max="15103" width="13.1328125" style="10" customWidth="1"/>
    <col min="15104" max="15104" width="14.265625" style="10" customWidth="1"/>
    <col min="15105" max="15105" width="15.73046875" style="10" customWidth="1"/>
    <col min="15106" max="15106" width="15.86328125" style="10" customWidth="1"/>
    <col min="15107" max="15107" width="11.265625" style="10" customWidth="1"/>
    <col min="15108" max="15352" width="9.1328125" style="10"/>
    <col min="15353" max="15353" width="6.86328125" style="10" customWidth="1"/>
    <col min="15354" max="15354" width="38" style="10" customWidth="1"/>
    <col min="15355" max="15355" width="10.265625" style="10" customWidth="1"/>
    <col min="15356" max="15356" width="13.73046875" style="10" customWidth="1"/>
    <col min="15357" max="15357" width="12.265625" style="10" customWidth="1"/>
    <col min="15358" max="15358" width="15.3984375" style="10" customWidth="1"/>
    <col min="15359" max="15359" width="13.1328125" style="10" customWidth="1"/>
    <col min="15360" max="15360" width="14.265625" style="10" customWidth="1"/>
    <col min="15361" max="15361" width="15.73046875" style="10" customWidth="1"/>
    <col min="15362" max="15362" width="15.86328125" style="10" customWidth="1"/>
    <col min="15363" max="15363" width="11.265625" style="10" customWidth="1"/>
    <col min="15364" max="15608" width="9.1328125" style="10"/>
    <col min="15609" max="15609" width="6.86328125" style="10" customWidth="1"/>
    <col min="15610" max="15610" width="38" style="10" customWidth="1"/>
    <col min="15611" max="15611" width="10.265625" style="10" customWidth="1"/>
    <col min="15612" max="15612" width="13.73046875" style="10" customWidth="1"/>
    <col min="15613" max="15613" width="12.265625" style="10" customWidth="1"/>
    <col min="15614" max="15614" width="15.3984375" style="10" customWidth="1"/>
    <col min="15615" max="15615" width="13.1328125" style="10" customWidth="1"/>
    <col min="15616" max="15616" width="14.265625" style="10" customWidth="1"/>
    <col min="15617" max="15617" width="15.73046875" style="10" customWidth="1"/>
    <col min="15618" max="15618" width="15.86328125" style="10" customWidth="1"/>
    <col min="15619" max="15619" width="11.265625" style="10" customWidth="1"/>
    <col min="15620" max="15864" width="9.1328125" style="10"/>
    <col min="15865" max="15865" width="6.86328125" style="10" customWidth="1"/>
    <col min="15866" max="15866" width="38" style="10" customWidth="1"/>
    <col min="15867" max="15867" width="10.265625" style="10" customWidth="1"/>
    <col min="15868" max="15868" width="13.73046875" style="10" customWidth="1"/>
    <col min="15869" max="15869" width="12.265625" style="10" customWidth="1"/>
    <col min="15870" max="15870" width="15.3984375" style="10" customWidth="1"/>
    <col min="15871" max="15871" width="13.1328125" style="10" customWidth="1"/>
    <col min="15872" max="15872" width="14.265625" style="10" customWidth="1"/>
    <col min="15873" max="15873" width="15.73046875" style="10" customWidth="1"/>
    <col min="15874" max="15874" width="15.86328125" style="10" customWidth="1"/>
    <col min="15875" max="15875" width="11.265625" style="10" customWidth="1"/>
    <col min="15876" max="16120" width="9.1328125" style="10"/>
    <col min="16121" max="16121" width="6.86328125" style="10" customWidth="1"/>
    <col min="16122" max="16122" width="38" style="10" customWidth="1"/>
    <col min="16123" max="16123" width="10.265625" style="10" customWidth="1"/>
    <col min="16124" max="16124" width="13.73046875" style="10" customWidth="1"/>
    <col min="16125" max="16125" width="12.265625" style="10" customWidth="1"/>
    <col min="16126" max="16126" width="15.3984375" style="10" customWidth="1"/>
    <col min="16127" max="16127" width="13.1328125" style="10" customWidth="1"/>
    <col min="16128" max="16128" width="14.265625" style="10" customWidth="1"/>
    <col min="16129" max="16129" width="15.73046875" style="10" customWidth="1"/>
    <col min="16130" max="16130" width="15.86328125" style="10" customWidth="1"/>
    <col min="16131" max="16131" width="11.265625" style="10" customWidth="1"/>
    <col min="16132" max="16384" width="9.1328125" style="10"/>
  </cols>
  <sheetData>
    <row r="1" spans="1:11">
      <c r="A1" s="243" t="s">
        <v>1376</v>
      </c>
    </row>
    <row r="2" spans="1:11" s="2" customFormat="1" ht="10.5" thickBot="1">
      <c r="A2" s="43"/>
      <c r="B2" s="31"/>
      <c r="C2" s="72"/>
      <c r="D2" s="266"/>
      <c r="E2" s="187"/>
      <c r="F2" s="185"/>
      <c r="K2" s="121"/>
    </row>
    <row r="3" spans="1:11" s="5" customFormat="1">
      <c r="A3" s="381" t="s">
        <v>0</v>
      </c>
      <c r="B3" s="372" t="s">
        <v>1</v>
      </c>
      <c r="C3" s="373" t="s">
        <v>2</v>
      </c>
      <c r="D3" s="374" t="s">
        <v>3</v>
      </c>
      <c r="E3" s="375" t="s">
        <v>4</v>
      </c>
      <c r="F3" s="375" t="s">
        <v>5</v>
      </c>
      <c r="K3" s="122"/>
    </row>
    <row r="4" spans="1:11" s="5" customFormat="1" ht="10.5" thickBot="1">
      <c r="A4" s="382"/>
      <c r="B4" s="377"/>
      <c r="C4" s="378"/>
      <c r="D4" s="379"/>
      <c r="E4" s="380"/>
      <c r="F4" s="380" t="s">
        <v>6</v>
      </c>
      <c r="K4" s="122"/>
    </row>
    <row r="5" spans="1:11">
      <c r="A5" s="32"/>
      <c r="B5" s="20"/>
      <c r="C5" s="13"/>
      <c r="D5" s="267"/>
      <c r="E5" s="92"/>
      <c r="F5" s="178"/>
    </row>
    <row r="6" spans="1:11">
      <c r="A6" s="82" t="s">
        <v>236</v>
      </c>
      <c r="B6" s="33" t="s">
        <v>237</v>
      </c>
      <c r="C6" s="13"/>
      <c r="D6" s="267"/>
      <c r="E6" s="92"/>
      <c r="F6" s="180">
        <f>D6*E6</f>
        <v>0</v>
      </c>
    </row>
    <row r="7" spans="1:11">
      <c r="A7" s="32"/>
      <c r="B7" s="34"/>
      <c r="C7" s="13"/>
      <c r="D7" s="267"/>
      <c r="E7" s="92"/>
      <c r="F7" s="180">
        <f t="shared" ref="F7:F34" si="0">D7*E7</f>
        <v>0</v>
      </c>
    </row>
    <row r="8" spans="1:11">
      <c r="A8" s="48" t="s">
        <v>238</v>
      </c>
      <c r="B8" s="33" t="s">
        <v>239</v>
      </c>
      <c r="C8" s="13" t="s">
        <v>15</v>
      </c>
      <c r="D8" s="267">
        <v>10</v>
      </c>
      <c r="E8" s="92"/>
      <c r="F8" s="180">
        <f t="shared" si="0"/>
        <v>0</v>
      </c>
      <c r="K8" s="131"/>
    </row>
    <row r="9" spans="1:11">
      <c r="A9" s="32"/>
      <c r="B9" s="34"/>
      <c r="C9" s="13"/>
      <c r="D9" s="267"/>
      <c r="E9" s="92"/>
      <c r="F9" s="180">
        <f t="shared" si="0"/>
        <v>0</v>
      </c>
    </row>
    <row r="10" spans="1:11">
      <c r="A10" s="32"/>
      <c r="B10" s="34"/>
      <c r="C10" s="13"/>
      <c r="D10" s="267"/>
      <c r="E10" s="92"/>
      <c r="F10" s="180">
        <f t="shared" si="0"/>
        <v>0</v>
      </c>
    </row>
    <row r="11" spans="1:11">
      <c r="A11" s="32"/>
      <c r="B11" s="34"/>
      <c r="C11" s="13"/>
      <c r="D11" s="267"/>
      <c r="E11" s="92"/>
      <c r="F11" s="180">
        <f t="shared" si="0"/>
        <v>0</v>
      </c>
    </row>
    <row r="12" spans="1:11">
      <c r="A12" s="32"/>
      <c r="B12" s="34"/>
      <c r="C12" s="13"/>
      <c r="D12" s="267"/>
      <c r="E12" s="92"/>
      <c r="F12" s="180">
        <f t="shared" si="0"/>
        <v>0</v>
      </c>
    </row>
    <row r="13" spans="1:11">
      <c r="A13" s="32"/>
      <c r="B13" s="34"/>
      <c r="C13" s="13"/>
      <c r="D13" s="267"/>
      <c r="E13" s="92"/>
      <c r="F13" s="180">
        <f t="shared" si="0"/>
        <v>0</v>
      </c>
    </row>
    <row r="14" spans="1:11">
      <c r="A14" s="32"/>
      <c r="B14" s="34"/>
      <c r="C14" s="13"/>
      <c r="D14" s="267"/>
      <c r="E14" s="92"/>
      <c r="F14" s="180">
        <f t="shared" si="0"/>
        <v>0</v>
      </c>
    </row>
    <row r="15" spans="1:11">
      <c r="A15" s="32"/>
      <c r="B15" s="34"/>
      <c r="C15" s="13"/>
      <c r="D15" s="267"/>
      <c r="E15" s="92"/>
      <c r="F15" s="180">
        <f t="shared" si="0"/>
        <v>0</v>
      </c>
    </row>
    <row r="16" spans="1:11">
      <c r="A16" s="32"/>
      <c r="B16" s="34"/>
      <c r="C16" s="13"/>
      <c r="D16" s="267"/>
      <c r="E16" s="92"/>
      <c r="F16" s="180">
        <f t="shared" si="0"/>
        <v>0</v>
      </c>
    </row>
    <row r="17" spans="1:6">
      <c r="A17" s="32"/>
      <c r="B17" s="34"/>
      <c r="C17" s="13"/>
      <c r="D17" s="267"/>
      <c r="E17" s="92"/>
      <c r="F17" s="180">
        <f t="shared" si="0"/>
        <v>0</v>
      </c>
    </row>
    <row r="18" spans="1:6">
      <c r="A18" s="32"/>
      <c r="B18" s="34"/>
      <c r="C18" s="13"/>
      <c r="D18" s="267"/>
      <c r="E18" s="92"/>
      <c r="F18" s="180">
        <f t="shared" si="0"/>
        <v>0</v>
      </c>
    </row>
    <row r="19" spans="1:6">
      <c r="A19" s="32"/>
      <c r="B19" s="34"/>
      <c r="C19" s="13"/>
      <c r="D19" s="267"/>
      <c r="E19" s="92"/>
      <c r="F19" s="180">
        <f t="shared" si="0"/>
        <v>0</v>
      </c>
    </row>
    <row r="20" spans="1:6">
      <c r="A20" s="32"/>
      <c r="B20" s="34"/>
      <c r="C20" s="13"/>
      <c r="D20" s="267"/>
      <c r="E20" s="92"/>
      <c r="F20" s="180">
        <f t="shared" si="0"/>
        <v>0</v>
      </c>
    </row>
    <row r="21" spans="1:6">
      <c r="A21" s="32"/>
      <c r="B21" s="34"/>
      <c r="C21" s="13"/>
      <c r="D21" s="267"/>
      <c r="E21" s="92"/>
      <c r="F21" s="180">
        <f t="shared" si="0"/>
        <v>0</v>
      </c>
    </row>
    <row r="22" spans="1:6">
      <c r="A22" s="32"/>
      <c r="B22" s="34"/>
      <c r="C22" s="13"/>
      <c r="D22" s="267"/>
      <c r="E22" s="92"/>
      <c r="F22" s="180">
        <f t="shared" si="0"/>
        <v>0</v>
      </c>
    </row>
    <row r="23" spans="1:6">
      <c r="A23" s="32"/>
      <c r="B23" s="34"/>
      <c r="C23" s="13"/>
      <c r="D23" s="267"/>
      <c r="E23" s="92"/>
      <c r="F23" s="180">
        <f t="shared" si="0"/>
        <v>0</v>
      </c>
    </row>
    <row r="24" spans="1:6">
      <c r="A24" s="32"/>
      <c r="B24" s="34"/>
      <c r="C24" s="13"/>
      <c r="D24" s="267"/>
      <c r="E24" s="92"/>
      <c r="F24" s="180">
        <f t="shared" si="0"/>
        <v>0</v>
      </c>
    </row>
    <row r="25" spans="1:6">
      <c r="A25" s="32"/>
      <c r="B25" s="34"/>
      <c r="C25" s="13"/>
      <c r="D25" s="267"/>
      <c r="E25" s="92"/>
      <c r="F25" s="180">
        <f t="shared" si="0"/>
        <v>0</v>
      </c>
    </row>
    <row r="26" spans="1:6">
      <c r="A26" s="32"/>
      <c r="B26" s="34"/>
      <c r="C26" s="13"/>
      <c r="D26" s="267"/>
      <c r="E26" s="92"/>
      <c r="F26" s="180">
        <f t="shared" si="0"/>
        <v>0</v>
      </c>
    </row>
    <row r="27" spans="1:6">
      <c r="A27" s="32"/>
      <c r="B27" s="34"/>
      <c r="C27" s="13"/>
      <c r="D27" s="267"/>
      <c r="E27" s="92"/>
      <c r="F27" s="180">
        <f t="shared" si="0"/>
        <v>0</v>
      </c>
    </row>
    <row r="28" spans="1:6">
      <c r="A28" s="32"/>
      <c r="B28" s="34"/>
      <c r="C28" s="13"/>
      <c r="D28" s="267"/>
      <c r="E28" s="92"/>
      <c r="F28" s="180">
        <f t="shared" si="0"/>
        <v>0</v>
      </c>
    </row>
    <row r="29" spans="1:6">
      <c r="A29" s="32"/>
      <c r="B29" s="34"/>
      <c r="C29" s="13"/>
      <c r="D29" s="267"/>
      <c r="E29" s="92"/>
      <c r="F29" s="180">
        <f t="shared" si="0"/>
        <v>0</v>
      </c>
    </row>
    <row r="30" spans="1:6">
      <c r="A30" s="32"/>
      <c r="B30" s="34"/>
      <c r="C30" s="13"/>
      <c r="D30" s="267"/>
      <c r="E30" s="92"/>
      <c r="F30" s="180">
        <f t="shared" si="0"/>
        <v>0</v>
      </c>
    </row>
    <row r="31" spans="1:6">
      <c r="A31" s="32"/>
      <c r="B31" s="34"/>
      <c r="C31" s="13"/>
      <c r="D31" s="267"/>
      <c r="E31" s="92"/>
      <c r="F31" s="180">
        <f t="shared" si="0"/>
        <v>0</v>
      </c>
    </row>
    <row r="32" spans="1:6">
      <c r="A32" s="32"/>
      <c r="B32" s="34"/>
      <c r="C32" s="13"/>
      <c r="D32" s="267"/>
      <c r="E32" s="92"/>
      <c r="F32" s="180">
        <f t="shared" si="0"/>
        <v>0</v>
      </c>
    </row>
    <row r="33" spans="1:6">
      <c r="A33" s="32"/>
      <c r="B33" s="34"/>
      <c r="C33" s="13"/>
      <c r="D33" s="267"/>
      <c r="E33" s="92"/>
      <c r="F33" s="180">
        <f t="shared" si="0"/>
        <v>0</v>
      </c>
    </row>
    <row r="34" spans="1:6">
      <c r="A34" s="32"/>
      <c r="B34" s="34"/>
      <c r="C34" s="13"/>
      <c r="D34" s="267"/>
      <c r="E34" s="92"/>
      <c r="F34" s="180">
        <f t="shared" si="0"/>
        <v>0</v>
      </c>
    </row>
    <row r="35" spans="1:6">
      <c r="A35" s="32"/>
      <c r="B35" s="35"/>
      <c r="C35" s="13"/>
      <c r="D35" s="267"/>
      <c r="E35" s="92"/>
      <c r="F35" s="180"/>
    </row>
    <row r="36" spans="1:6">
      <c r="A36" s="32"/>
      <c r="B36" s="34"/>
      <c r="C36" s="13"/>
      <c r="D36" s="267"/>
      <c r="E36" s="92"/>
      <c r="F36" s="180"/>
    </row>
    <row r="37" spans="1:6">
      <c r="A37" s="32"/>
      <c r="B37" s="20"/>
      <c r="C37" s="13"/>
      <c r="D37" s="267"/>
      <c r="E37" s="92"/>
      <c r="F37" s="180"/>
    </row>
    <row r="38" spans="1:6">
      <c r="A38" s="32"/>
      <c r="B38" s="20"/>
      <c r="C38" s="13"/>
      <c r="D38" s="267"/>
      <c r="E38" s="92"/>
      <c r="F38" s="180"/>
    </row>
    <row r="39" spans="1:6">
      <c r="A39" s="32"/>
      <c r="B39" s="20"/>
      <c r="C39" s="13"/>
      <c r="D39" s="267"/>
      <c r="E39" s="92"/>
      <c r="F39" s="180"/>
    </row>
    <row r="40" spans="1:6">
      <c r="A40" s="32"/>
      <c r="B40" s="20"/>
      <c r="C40" s="13"/>
      <c r="D40" s="267"/>
      <c r="E40" s="92"/>
      <c r="F40" s="180"/>
    </row>
    <row r="41" spans="1:6">
      <c r="A41" s="32"/>
      <c r="B41" s="20"/>
      <c r="C41" s="13"/>
      <c r="D41" s="267"/>
      <c r="E41" s="92"/>
      <c r="F41" s="180"/>
    </row>
    <row r="42" spans="1:6">
      <c r="A42" s="32"/>
      <c r="B42" s="20"/>
      <c r="C42" s="13"/>
      <c r="D42" s="267"/>
      <c r="E42" s="92"/>
      <c r="F42" s="180"/>
    </row>
    <row r="43" spans="1:6">
      <c r="A43" s="32"/>
      <c r="B43" s="20"/>
      <c r="C43" s="13"/>
      <c r="D43" s="267"/>
      <c r="E43" s="92"/>
      <c r="F43" s="180"/>
    </row>
    <row r="44" spans="1:6">
      <c r="A44" s="32"/>
      <c r="B44" s="20"/>
      <c r="C44" s="13"/>
      <c r="D44" s="267"/>
      <c r="E44" s="92"/>
      <c r="F44" s="105"/>
    </row>
    <row r="45" spans="1:6">
      <c r="A45" s="32"/>
      <c r="B45" s="20"/>
      <c r="C45" s="13"/>
      <c r="D45" s="267"/>
      <c r="E45" s="92"/>
      <c r="F45" s="105"/>
    </row>
    <row r="46" spans="1:6">
      <c r="A46" s="32"/>
      <c r="B46" s="20"/>
      <c r="C46" s="13"/>
      <c r="D46" s="267"/>
      <c r="E46" s="92"/>
      <c r="F46" s="105"/>
    </row>
    <row r="47" spans="1:6">
      <c r="A47" s="32"/>
      <c r="B47" s="20"/>
      <c r="C47" s="13"/>
      <c r="D47" s="267"/>
      <c r="E47" s="92"/>
      <c r="F47" s="105"/>
    </row>
    <row r="48" spans="1:6" ht="10.5" thickBot="1">
      <c r="A48" s="36"/>
      <c r="B48" s="4"/>
      <c r="C48" s="25"/>
      <c r="D48" s="268"/>
      <c r="E48" s="186"/>
      <c r="F48" s="100"/>
    </row>
    <row r="49" spans="1:6" ht="18.75" customHeight="1" thickBot="1">
      <c r="A49" s="291" t="s">
        <v>1672</v>
      </c>
      <c r="B49" s="292"/>
      <c r="C49" s="292"/>
      <c r="D49" s="292"/>
      <c r="E49" s="293"/>
      <c r="F49" s="99">
        <f>SUM(F7:F43)</f>
        <v>0</v>
      </c>
    </row>
    <row r="50" spans="1:6">
      <c r="A50" s="38"/>
      <c r="B50" s="35"/>
      <c r="C50" s="8"/>
      <c r="D50" s="269"/>
      <c r="E50" s="187"/>
      <c r="F50" s="185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G37"/>
  <sheetViews>
    <sheetView showZeros="0" view="pageBreakPreview" zoomScale="130" zoomScaleNormal="130" zoomScaleSheetLayoutView="130" zoomScalePageLayoutView="130" workbookViewId="0">
      <selection activeCell="B9" sqref="B9"/>
    </sheetView>
  </sheetViews>
  <sheetFormatPr defaultColWidth="9.1328125" defaultRowHeight="11.65"/>
  <cols>
    <col min="1" max="1" width="7" style="262" customWidth="1"/>
    <col min="2" max="2" width="77.3984375" style="259" customWidth="1"/>
    <col min="3" max="3" width="31.19921875" style="263" customWidth="1"/>
    <col min="4" max="4" width="9.1328125" style="259"/>
    <col min="5" max="5" width="9.1328125" style="260"/>
    <col min="6" max="6" width="12.9296875" style="315" customWidth="1"/>
    <col min="7" max="16384" width="9.1328125" style="259"/>
  </cols>
  <sheetData>
    <row r="1" spans="1:7">
      <c r="A1" s="264" t="s">
        <v>1673</v>
      </c>
    </row>
    <row r="2" spans="1:7" ht="12" thickBot="1"/>
    <row r="3" spans="1:7" s="63" customFormat="1" ht="24.75" customHeight="1" thickBot="1">
      <c r="A3" s="172" t="s">
        <v>49</v>
      </c>
      <c r="B3" s="173" t="s">
        <v>50</v>
      </c>
      <c r="C3" s="62" t="s">
        <v>51</v>
      </c>
      <c r="E3" s="313"/>
      <c r="F3" s="316"/>
    </row>
    <row r="4" spans="1:7" ht="28.5" customHeight="1">
      <c r="A4" s="64">
        <v>1.2</v>
      </c>
      <c r="B4" s="70" t="str">
        <f>'1.2'!B6</f>
        <v>GENERAL REQUIREMENTS AND PROVISIONS</v>
      </c>
      <c r="C4" s="65">
        <f>'1.2'!F167</f>
        <v>0</v>
      </c>
      <c r="E4" s="314"/>
    </row>
    <row r="5" spans="1:7" ht="28.5" customHeight="1">
      <c r="A5" s="174">
        <v>1.3</v>
      </c>
      <c r="B5" s="66" t="str">
        <f>'1.3'!B6</f>
        <v>CONTRACTOR’S SITE ESTABLISHMENT AND GENERAL OBLIGATIONS</v>
      </c>
      <c r="C5" s="67">
        <f>'1.3'!F90</f>
        <v>0</v>
      </c>
      <c r="E5" s="314"/>
    </row>
    <row r="6" spans="1:7" ht="28.5" customHeight="1">
      <c r="A6" s="174">
        <v>1.4</v>
      </c>
      <c r="B6" s="66" t="str">
        <f>'1.4'!B6</f>
        <v>FACILITIES FOR THE ENGINEER</v>
      </c>
      <c r="C6" s="67">
        <f>'1.4'!F186</f>
        <v>0</v>
      </c>
      <c r="E6" s="314"/>
    </row>
    <row r="7" spans="1:7" ht="28.5" customHeight="1">
      <c r="A7" s="174">
        <v>1.5</v>
      </c>
      <c r="B7" s="66" t="str">
        <f>'1.5'!B6</f>
        <v>ACCOMMODATION OF TRAFFIC</v>
      </c>
      <c r="C7" s="67">
        <f>'1.5'!F113</f>
        <v>0</v>
      </c>
      <c r="E7" s="314"/>
      <c r="G7" s="260"/>
    </row>
    <row r="8" spans="1:7" ht="28.5" customHeight="1">
      <c r="A8" s="174">
        <v>1.6</v>
      </c>
      <c r="B8" s="66" t="str">
        <f>'1.6'!B6</f>
        <v>CLEARING AND GRUBBING</v>
      </c>
      <c r="C8" s="67">
        <f>'1.6'!F54</f>
        <v>0</v>
      </c>
      <c r="E8" s="314"/>
    </row>
    <row r="9" spans="1:7" ht="28.5" customHeight="1">
      <c r="A9" s="174">
        <v>1.7</v>
      </c>
      <c r="B9" s="66" t="str">
        <f>'1.7'!B6</f>
        <v>LOADING AND HAULING</v>
      </c>
      <c r="C9" s="67">
        <f>'1.7'!F47</f>
        <v>0</v>
      </c>
      <c r="E9" s="314"/>
    </row>
    <row r="10" spans="1:7" ht="28.5" customHeight="1">
      <c r="A10" s="174">
        <v>2.1</v>
      </c>
      <c r="B10" s="66" t="str">
        <f>'2.1'!B6</f>
        <v>GENERAL REQUIREMENTS AND TRENCHING FOR SERVICES</v>
      </c>
      <c r="C10" s="67">
        <f>'2.1'!F154</f>
        <v>0</v>
      </c>
      <c r="E10" s="314"/>
    </row>
    <row r="11" spans="1:7" ht="28.5" customHeight="1">
      <c r="A11" s="174">
        <v>2.2999999999999998</v>
      </c>
      <c r="B11" s="66" t="str">
        <f>'2.3'!B6</f>
        <v>WET SERVICES</v>
      </c>
      <c r="C11" s="67">
        <f>'2.3'!F63</f>
        <v>0</v>
      </c>
      <c r="E11" s="314"/>
    </row>
    <row r="12" spans="1:7" ht="28.5" customHeight="1">
      <c r="A12" s="174">
        <v>2.4</v>
      </c>
      <c r="B12" s="68" t="str">
        <f>'2.4'!B6</f>
        <v>ENERGY AND OTHER SERVICES</v>
      </c>
      <c r="C12" s="67">
        <f>'2.4'!F63</f>
        <v>0</v>
      </c>
      <c r="E12" s="314"/>
    </row>
    <row r="13" spans="1:7" ht="28.5" customHeight="1">
      <c r="A13" s="174">
        <v>3.1</v>
      </c>
      <c r="B13" s="66" t="str">
        <f>'3.1'!B6</f>
        <v>DRAINS</v>
      </c>
      <c r="C13" s="67">
        <f>'3.1'!F172</f>
        <v>0</v>
      </c>
      <c r="E13" s="314"/>
    </row>
    <row r="14" spans="1:7" ht="28.5" customHeight="1">
      <c r="A14" s="174">
        <v>3.2</v>
      </c>
      <c r="B14" s="66" t="str">
        <f>'3.2'!B6</f>
        <v>CULVERTS</v>
      </c>
      <c r="C14" s="67">
        <f>'3.2'!F150</f>
        <v>0</v>
      </c>
      <c r="E14" s="314"/>
    </row>
    <row r="15" spans="1:7" ht="28.5" customHeight="1">
      <c r="A15" s="174">
        <v>3.3</v>
      </c>
      <c r="B15" s="257" t="str">
        <f>'3.3'!B6</f>
        <v>CONCRETE KERBING AND CHANNELLING, ASPHALT BERMS, CHUTES, DOWNPIPES, AS WELL AS CONCRETE, STONE PITCHED AND GABION LININGS FOR OPEN DRAINS</v>
      </c>
      <c r="C15" s="67">
        <f>'3.3'!F115</f>
        <v>0</v>
      </c>
      <c r="E15" s="314"/>
    </row>
    <row r="16" spans="1:7" ht="28.5" customHeight="1">
      <c r="A16" s="174">
        <v>4.0999999999999996</v>
      </c>
      <c r="B16" s="66" t="str">
        <f>'4.1'!B6</f>
        <v>BORROW MATERIALS</v>
      </c>
      <c r="C16" s="67">
        <f>'4.1'!F160</f>
        <v>0</v>
      </c>
      <c r="E16" s="314"/>
    </row>
    <row r="17" spans="1:5" ht="28.5" customHeight="1">
      <c r="A17" s="174">
        <v>4.2</v>
      </c>
      <c r="B17" s="66" t="str">
        <f>'4.2'!B6</f>
        <v>CUT MATERIALS</v>
      </c>
      <c r="C17" s="67">
        <f>'4.2'!F73</f>
        <v>0</v>
      </c>
      <c r="E17" s="314"/>
    </row>
    <row r="18" spans="1:5" ht="28.5" customHeight="1">
      <c r="A18" s="174">
        <v>4.4000000000000004</v>
      </c>
      <c r="B18" s="66" t="str">
        <f>'4.4'!B6</f>
        <v>COMMERCIAL MATERIALS</v>
      </c>
      <c r="C18" s="67">
        <f>'4.4'!F75</f>
        <v>0</v>
      </c>
      <c r="E18" s="314"/>
    </row>
    <row r="19" spans="1:5" ht="28.5" customHeight="1">
      <c r="A19" s="174">
        <v>5.0999999999999996</v>
      </c>
      <c r="B19" s="66" t="str">
        <f>'5.1'!B6</f>
        <v>ROADBED</v>
      </c>
      <c r="C19" s="67">
        <f>'5.1'!F80</f>
        <v>0</v>
      </c>
      <c r="E19" s="314"/>
    </row>
    <row r="20" spans="1:5" ht="28.5" customHeight="1">
      <c r="A20" s="174">
        <v>5.2</v>
      </c>
      <c r="B20" s="66" t="str">
        <f>'5.2'!B6</f>
        <v>FILL</v>
      </c>
      <c r="C20" s="67">
        <f>'5.2'!F80</f>
        <v>0</v>
      </c>
      <c r="E20" s="314"/>
    </row>
    <row r="21" spans="1:5" ht="28.5" customHeight="1">
      <c r="A21" s="174">
        <v>5.3</v>
      </c>
      <c r="B21" s="66" t="str">
        <f>'5.3'!B6</f>
        <v>ROAD PAVEMENT LAYERS</v>
      </c>
      <c r="C21" s="67">
        <f>'5.3'!F68</f>
        <v>0</v>
      </c>
      <c r="E21" s="314"/>
    </row>
    <row r="22" spans="1:5" ht="28.5" customHeight="1">
      <c r="A22" s="174">
        <v>5.4</v>
      </c>
      <c r="B22" s="66" t="str">
        <f>'5.4'!B6</f>
        <v>STABILISATION</v>
      </c>
      <c r="C22" s="67">
        <f>'5.4'!F85</f>
        <v>0</v>
      </c>
      <c r="E22" s="314"/>
    </row>
    <row r="23" spans="1:5" ht="28.5" customHeight="1">
      <c r="A23" s="174">
        <v>6.2</v>
      </c>
      <c r="B23" s="66" t="str">
        <f>'6.2'!B6</f>
        <v>SEGMENTAL BLOCK PAVING LAYERS</v>
      </c>
      <c r="C23" s="67">
        <f>'6.2'!F80</f>
        <v>0</v>
      </c>
      <c r="E23" s="314"/>
    </row>
    <row r="24" spans="1:5" ht="28.5" customHeight="1">
      <c r="A24" s="174">
        <v>8.1</v>
      </c>
      <c r="B24" s="66" t="str">
        <f>'8.1'!B6</f>
        <v>PRIME COAT</v>
      </c>
      <c r="C24" s="67">
        <f>'8.1'!F88</f>
        <v>0</v>
      </c>
      <c r="E24" s="314"/>
    </row>
    <row r="25" spans="1:5" ht="28.5" customHeight="1">
      <c r="A25" s="174">
        <v>9.1</v>
      </c>
      <c r="B25" s="66" t="str">
        <f>'9.1'!B6</f>
        <v>ASPHALT LAYERS</v>
      </c>
      <c r="C25" s="67">
        <f>'9.1'!F69</f>
        <v>0</v>
      </c>
      <c r="E25" s="314"/>
    </row>
    <row r="26" spans="1:5" ht="28.5" customHeight="1">
      <c r="A26" s="174">
        <v>11.1</v>
      </c>
      <c r="B26" s="66" t="str">
        <f>'11.1'!B6</f>
        <v>PITCHING, STONEWORK, CAST IN SITU CONCRETE FOR PROTECTION AGAINST EROSION</v>
      </c>
      <c r="C26" s="67">
        <f>'11.1'!F66</f>
        <v>0</v>
      </c>
      <c r="E26" s="314"/>
    </row>
    <row r="27" spans="1:5" ht="28.5" customHeight="1">
      <c r="A27" s="174">
        <v>11.2</v>
      </c>
      <c r="B27" s="66" t="str">
        <f>'11.2'!B6</f>
        <v>NON-STRUCTURAL GABIONS</v>
      </c>
      <c r="C27" s="67">
        <f>'11.2'!F88</f>
        <v>0</v>
      </c>
      <c r="E27" s="314"/>
    </row>
    <row r="28" spans="1:5" ht="28.5" customHeight="1">
      <c r="A28" s="174">
        <v>11.4</v>
      </c>
      <c r="B28" s="66" t="str">
        <f>'11.4'!B6</f>
        <v>ROAD RESTRAINT SYSTEMS</v>
      </c>
      <c r="C28" s="67">
        <f>'11.4'!F63</f>
        <v>0</v>
      </c>
      <c r="E28" s="314"/>
    </row>
    <row r="29" spans="1:5" ht="28.5" customHeight="1">
      <c r="A29" s="174">
        <v>11.5</v>
      </c>
      <c r="B29" s="66" t="str">
        <f>'11.5'!B6</f>
        <v>FENCING</v>
      </c>
      <c r="C29" s="67">
        <f>'11.5'!F88</f>
        <v>0</v>
      </c>
      <c r="E29" s="314"/>
    </row>
    <row r="30" spans="1:5" ht="28.5" customHeight="1">
      <c r="A30" s="174">
        <v>11.6</v>
      </c>
      <c r="B30" s="66" t="str">
        <f>'11.6'!B6</f>
        <v>ROADS SIGNS</v>
      </c>
      <c r="C30" s="67">
        <f>'11.6'!F76</f>
        <v>0</v>
      </c>
      <c r="E30" s="314"/>
    </row>
    <row r="31" spans="1:5" ht="28.5" customHeight="1">
      <c r="A31" s="174">
        <v>11.7</v>
      </c>
      <c r="B31" s="66" t="str">
        <f>'11.7'!B6</f>
        <v>ROAD MARKINGS AND ROAD STUDS</v>
      </c>
      <c r="C31" s="67">
        <f>'11.7'!F88</f>
        <v>0</v>
      </c>
      <c r="E31" s="314"/>
    </row>
    <row r="32" spans="1:5" ht="28.5" customHeight="1">
      <c r="A32" s="174">
        <v>11.8</v>
      </c>
      <c r="B32" s="66" t="str">
        <f>'11.8'!B6</f>
        <v>LANDSCAPING AND PLANTING PLANTS</v>
      </c>
      <c r="C32" s="67">
        <f>'11.8'!F74</f>
        <v>0</v>
      </c>
      <c r="E32" s="314"/>
    </row>
    <row r="33" spans="1:5" ht="28.5" customHeight="1">
      <c r="A33" s="174">
        <v>11.9</v>
      </c>
      <c r="B33" s="66" t="str">
        <f>'11.9'!B6</f>
        <v>FINISHING THE ROAD AND ROAD RESERVE AND TREATING OLD ROADS</v>
      </c>
      <c r="C33" s="67">
        <f>'11.9'!F48</f>
        <v>0</v>
      </c>
      <c r="E33" s="314"/>
    </row>
    <row r="34" spans="1:5" ht="28.5" customHeight="1">
      <c r="A34" s="280">
        <v>12.1</v>
      </c>
      <c r="B34" s="66" t="str">
        <f>'12.10'!B6</f>
        <v>HARD EXCAVATION BY BLASTING</v>
      </c>
      <c r="C34" s="67">
        <f>'12.10'!F77</f>
        <v>0</v>
      </c>
      <c r="E34" s="314"/>
    </row>
    <row r="35" spans="1:5" ht="28.5" customHeight="1" thickBot="1">
      <c r="A35" s="174">
        <v>20.100000000000001</v>
      </c>
      <c r="B35" s="66" t="str">
        <f>'20.1'!B6</f>
        <v>TESTING MATERIALS AND JUDGEMENT OF WORKMANSHIP</v>
      </c>
      <c r="C35" s="67">
        <f>'20.1'!F49</f>
        <v>0</v>
      </c>
      <c r="E35" s="314"/>
    </row>
    <row r="36" spans="1:5" ht="28.5" customHeight="1" thickBot="1">
      <c r="A36" s="429" t="s">
        <v>1610</v>
      </c>
      <c r="B36" s="430"/>
      <c r="C36" s="62">
        <f>SUM(C4:C35)</f>
        <v>0</v>
      </c>
    </row>
    <row r="37" spans="1:5" ht="24.75" customHeight="1"/>
  </sheetData>
  <mergeCells count="1">
    <mergeCell ref="A36:B36"/>
  </mergeCells>
  <conditionalFormatting sqref="E4:E35">
    <cfRule type="cellIs" dxfId="2" priority="1" operator="greaterThan">
      <formula>0.1001</formula>
    </cfRule>
    <cfRule type="cellIs" dxfId="1" priority="2" operator="between">
      <formula>0.0501</formula>
      <formula>0.1</formula>
    </cfRule>
    <cfRule type="cellIs" dxfId="0" priority="3" operator="between">
      <formula>0</formula>
      <formula>0.05</formula>
    </cfRule>
  </conditionalFormatting>
  <printOptions horizontalCentered="1"/>
  <pageMargins left="0.43307086614173229" right="0.43307086614173229" top="0.74803149606299213" bottom="0.74803149606299213" header="0.31496062992125984" footer="0.31496062992125984"/>
  <pageSetup paperSize="9" scale="81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AE81F-6348-4E4F-B41B-A7B0A2713211}">
  <sheetPr>
    <pageSetUpPr fitToPage="1"/>
  </sheetPr>
  <dimension ref="A1:E33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16384" width="9.06640625" style="140"/>
  </cols>
  <sheetData>
    <row r="1" spans="1:1">
      <c r="A1" s="167"/>
    </row>
    <row r="26" spans="1:5" ht="10.5" thickBot="1"/>
    <row r="27" spans="1:5" ht="10.5" customHeight="1" thickTop="1">
      <c r="A27" s="413" t="s">
        <v>1608</v>
      </c>
      <c r="B27" s="414"/>
      <c r="C27" s="414"/>
      <c r="D27" s="414"/>
      <c r="E27" s="415"/>
    </row>
    <row r="28" spans="1:5" ht="10.15" customHeight="1">
      <c r="A28" s="416"/>
      <c r="B28" s="417"/>
      <c r="C28" s="417"/>
      <c r="D28" s="417"/>
      <c r="E28" s="418"/>
    </row>
    <row r="29" spans="1:5" ht="10.15" customHeight="1">
      <c r="A29" s="416"/>
      <c r="B29" s="417"/>
      <c r="C29" s="417"/>
      <c r="D29" s="417"/>
      <c r="E29" s="418"/>
    </row>
    <row r="30" spans="1:5" ht="10.15" customHeight="1">
      <c r="A30" s="416"/>
      <c r="B30" s="417"/>
      <c r="C30" s="417"/>
      <c r="D30" s="417"/>
      <c r="E30" s="418"/>
    </row>
    <row r="31" spans="1:5" ht="10.15" customHeight="1">
      <c r="A31" s="416"/>
      <c r="B31" s="417"/>
      <c r="C31" s="417"/>
      <c r="D31" s="417"/>
      <c r="E31" s="418"/>
    </row>
    <row r="32" spans="1:5" ht="10.5" customHeight="1" thickBot="1">
      <c r="A32" s="419"/>
      <c r="B32" s="420"/>
      <c r="C32" s="420"/>
      <c r="D32" s="420"/>
      <c r="E32" s="421"/>
    </row>
    <row r="33" ht="10.5" thickTop="1"/>
  </sheetData>
  <mergeCells count="1">
    <mergeCell ref="A27:E32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90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EAC1E-871A-4829-95F4-F8902A828FEA}">
  <sheetPr>
    <pageSetUpPr fitToPage="1"/>
  </sheetPr>
  <dimension ref="A1:F68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8.265625" style="151" customWidth="1"/>
    <col min="4" max="4" width="10.265625" style="271" customWidth="1"/>
    <col min="5" max="5" width="9.265625" style="209" customWidth="1"/>
    <col min="6" max="6" width="13.73046875" style="209" customWidth="1"/>
    <col min="7" max="16384" width="9.06640625" style="140"/>
  </cols>
  <sheetData>
    <row r="1" spans="1:6">
      <c r="A1" s="167" t="s">
        <v>1688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154" t="s">
        <v>1222</v>
      </c>
      <c r="B6" s="155" t="s">
        <v>1223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67" si="0">D7*E7</f>
        <v>0</v>
      </c>
    </row>
    <row r="8" spans="1:6">
      <c r="A8" s="84" t="s">
        <v>1224</v>
      </c>
      <c r="B8" s="252" t="s">
        <v>1225</v>
      </c>
      <c r="C8" s="86"/>
      <c r="D8" s="226"/>
      <c r="E8" s="210"/>
      <c r="F8" s="210">
        <f t="shared" si="0"/>
        <v>0</v>
      </c>
    </row>
    <row r="9" spans="1:6">
      <c r="A9" s="84"/>
      <c r="B9" s="252"/>
      <c r="C9" s="86"/>
      <c r="D9" s="226"/>
      <c r="E9" s="210"/>
      <c r="F9" s="210">
        <f t="shared" si="0"/>
        <v>0</v>
      </c>
    </row>
    <row r="10" spans="1:6">
      <c r="A10" s="84" t="s">
        <v>1226</v>
      </c>
      <c r="B10" s="252" t="s">
        <v>1227</v>
      </c>
      <c r="C10" s="86"/>
      <c r="D10" s="226"/>
      <c r="E10" s="210"/>
      <c r="F10" s="210">
        <f t="shared" si="0"/>
        <v>0</v>
      </c>
    </row>
    <row r="11" spans="1:6">
      <c r="A11" s="84"/>
      <c r="B11" s="252"/>
      <c r="C11" s="86"/>
      <c r="D11" s="226"/>
      <c r="E11" s="210"/>
      <c r="F11" s="210">
        <f t="shared" si="0"/>
        <v>0</v>
      </c>
    </row>
    <row r="12" spans="1:6" ht="11.65">
      <c r="A12" s="86" t="s">
        <v>118</v>
      </c>
      <c r="B12" s="253" t="s">
        <v>1520</v>
      </c>
      <c r="C12" s="86" t="s">
        <v>910</v>
      </c>
      <c r="D12" s="226">
        <v>520</v>
      </c>
      <c r="E12" s="210"/>
      <c r="F12" s="210">
        <f t="shared" si="0"/>
        <v>0</v>
      </c>
    </row>
    <row r="13" spans="1:6">
      <c r="A13" s="86"/>
      <c r="B13" s="253"/>
      <c r="C13" s="86"/>
      <c r="D13" s="226"/>
      <c r="E13" s="210"/>
      <c r="F13" s="210">
        <f t="shared" si="0"/>
        <v>0</v>
      </c>
    </row>
    <row r="14" spans="1:6" ht="11.65">
      <c r="A14" s="86" t="s">
        <v>1230</v>
      </c>
      <c r="B14" s="253" t="s">
        <v>1521</v>
      </c>
      <c r="C14" s="86" t="s">
        <v>910</v>
      </c>
      <c r="D14" s="226">
        <v>135</v>
      </c>
      <c r="E14" s="210"/>
      <c r="F14" s="210">
        <f t="shared" si="0"/>
        <v>0</v>
      </c>
    </row>
    <row r="15" spans="1:6">
      <c r="A15" s="86"/>
      <c r="B15" s="253"/>
      <c r="C15" s="86"/>
      <c r="D15" s="226"/>
      <c r="E15" s="210"/>
      <c r="F15" s="210">
        <f t="shared" si="0"/>
        <v>0</v>
      </c>
    </row>
    <row r="16" spans="1:6">
      <c r="A16" s="86"/>
      <c r="B16" s="253"/>
      <c r="C16" s="86"/>
      <c r="D16" s="226"/>
      <c r="E16" s="210"/>
      <c r="F16" s="210">
        <f t="shared" si="0"/>
        <v>0</v>
      </c>
    </row>
    <row r="17" spans="1:6">
      <c r="A17" s="86"/>
      <c r="B17" s="253"/>
      <c r="C17" s="86"/>
      <c r="D17" s="226"/>
      <c r="E17" s="210"/>
      <c r="F17" s="210">
        <f t="shared" si="0"/>
        <v>0</v>
      </c>
    </row>
    <row r="18" spans="1:6">
      <c r="A18" s="86"/>
      <c r="B18" s="253"/>
      <c r="C18" s="86"/>
      <c r="D18" s="226"/>
      <c r="E18" s="210"/>
      <c r="F18" s="210">
        <f t="shared" si="0"/>
        <v>0</v>
      </c>
    </row>
    <row r="19" spans="1:6">
      <c r="A19" s="86"/>
      <c r="B19" s="253"/>
      <c r="C19" s="86"/>
      <c r="D19" s="226"/>
      <c r="E19" s="210"/>
      <c r="F19" s="210"/>
    </row>
    <row r="20" spans="1:6">
      <c r="A20" s="86"/>
      <c r="B20" s="253"/>
      <c r="C20" s="86"/>
      <c r="D20" s="226"/>
      <c r="E20" s="210"/>
      <c r="F20" s="210"/>
    </row>
    <row r="21" spans="1:6">
      <c r="A21" s="86"/>
      <c r="B21" s="253"/>
      <c r="C21" s="86"/>
      <c r="D21" s="226"/>
      <c r="E21" s="210"/>
      <c r="F21" s="210"/>
    </row>
    <row r="22" spans="1:6">
      <c r="A22" s="86"/>
      <c r="B22" s="253"/>
      <c r="C22" s="86"/>
      <c r="D22" s="290"/>
      <c r="E22" s="210"/>
      <c r="F22" s="210"/>
    </row>
    <row r="23" spans="1:6">
      <c r="A23" s="86"/>
      <c r="B23" s="253"/>
      <c r="C23" s="86"/>
      <c r="D23" s="226"/>
      <c r="E23" s="210"/>
      <c r="F23" s="210"/>
    </row>
    <row r="24" spans="1:6">
      <c r="A24" s="156"/>
      <c r="B24" s="161"/>
      <c r="C24" s="156"/>
      <c r="D24" s="226"/>
      <c r="E24" s="210"/>
      <c r="F24" s="210"/>
    </row>
    <row r="25" spans="1:6">
      <c r="A25" s="86"/>
      <c r="B25" s="253"/>
      <c r="C25" s="86"/>
      <c r="D25" s="226"/>
      <c r="E25" s="210"/>
      <c r="F25" s="210"/>
    </row>
    <row r="26" spans="1:6">
      <c r="A26" s="86"/>
      <c r="B26" s="253"/>
      <c r="C26" s="156"/>
      <c r="D26" s="226"/>
      <c r="E26" s="210"/>
      <c r="F26" s="210"/>
    </row>
    <row r="27" spans="1:6">
      <c r="A27" s="84"/>
      <c r="B27" s="170"/>
      <c r="C27" s="86"/>
      <c r="D27" s="226"/>
      <c r="E27" s="210"/>
      <c r="F27" s="210"/>
    </row>
    <row r="28" spans="1:6">
      <c r="A28" s="86"/>
      <c r="B28" s="253"/>
      <c r="C28" s="86"/>
      <c r="D28" s="226"/>
      <c r="E28" s="210"/>
      <c r="F28" s="210"/>
    </row>
    <row r="29" spans="1:6">
      <c r="A29" s="86"/>
      <c r="B29" s="253"/>
      <c r="C29" s="86"/>
      <c r="D29" s="226"/>
      <c r="E29" s="210"/>
      <c r="F29" s="210"/>
    </row>
    <row r="30" spans="1:6">
      <c r="A30" s="84"/>
      <c r="B30" s="252"/>
      <c r="C30" s="86"/>
      <c r="D30" s="226"/>
      <c r="E30" s="210"/>
      <c r="F30" s="210"/>
    </row>
    <row r="31" spans="1:6">
      <c r="A31" s="86"/>
      <c r="B31" s="253"/>
      <c r="C31" s="86"/>
      <c r="D31" s="226"/>
      <c r="E31" s="210"/>
      <c r="F31" s="210"/>
    </row>
    <row r="32" spans="1:6">
      <c r="A32" s="156"/>
      <c r="B32" s="161"/>
      <c r="C32" s="156"/>
      <c r="D32" s="226"/>
      <c r="E32" s="210"/>
      <c r="F32" s="210"/>
    </row>
    <row r="33" spans="1:6">
      <c r="A33" s="156"/>
      <c r="B33" s="161"/>
      <c r="C33" s="156"/>
      <c r="D33" s="226"/>
      <c r="E33" s="210"/>
      <c r="F33" s="210"/>
    </row>
    <row r="34" spans="1:6">
      <c r="A34" s="86"/>
      <c r="B34" s="253"/>
      <c r="C34" s="86"/>
      <c r="D34" s="226"/>
      <c r="E34" s="210"/>
      <c r="F34" s="210"/>
    </row>
    <row r="35" spans="1:6">
      <c r="A35" s="156"/>
      <c r="B35" s="161"/>
      <c r="C35" s="156"/>
      <c r="D35" s="226"/>
      <c r="E35" s="210"/>
      <c r="F35" s="210"/>
    </row>
    <row r="36" spans="1:6">
      <c r="A36" s="156"/>
      <c r="B36" s="161"/>
      <c r="C36" s="156"/>
      <c r="D36" s="226"/>
      <c r="E36" s="210"/>
      <c r="F36" s="210"/>
    </row>
    <row r="37" spans="1:6">
      <c r="A37" s="156"/>
      <c r="B37" s="161"/>
      <c r="C37" s="156"/>
      <c r="D37" s="226"/>
      <c r="E37" s="210"/>
      <c r="F37" s="210"/>
    </row>
    <row r="38" spans="1:6">
      <c r="A38" s="156"/>
      <c r="B38" s="161"/>
      <c r="C38" s="156"/>
      <c r="D38" s="226"/>
      <c r="E38" s="210"/>
      <c r="F38" s="210"/>
    </row>
    <row r="39" spans="1:6">
      <c r="A39" s="156"/>
      <c r="B39" s="161"/>
      <c r="C39" s="156"/>
      <c r="D39" s="226"/>
      <c r="E39" s="210"/>
      <c r="F39" s="210">
        <f t="shared" si="0"/>
        <v>0</v>
      </c>
    </row>
    <row r="40" spans="1:6">
      <c r="A40" s="156"/>
      <c r="B40" s="161"/>
      <c r="C40" s="156"/>
      <c r="D40" s="226"/>
      <c r="E40" s="210"/>
      <c r="F40" s="210">
        <f t="shared" si="0"/>
        <v>0</v>
      </c>
    </row>
    <row r="41" spans="1:6">
      <c r="A41" s="156"/>
      <c r="B41" s="161"/>
      <c r="C41" s="156"/>
      <c r="D41" s="226"/>
      <c r="E41" s="210"/>
      <c r="F41" s="210">
        <f t="shared" si="0"/>
        <v>0</v>
      </c>
    </row>
    <row r="42" spans="1:6">
      <c r="A42" s="156"/>
      <c r="B42" s="161"/>
      <c r="C42" s="156"/>
      <c r="D42" s="226"/>
      <c r="E42" s="210"/>
      <c r="F42" s="210">
        <f t="shared" si="0"/>
        <v>0</v>
      </c>
    </row>
    <row r="43" spans="1:6">
      <c r="A43" s="156"/>
      <c r="B43" s="161"/>
      <c r="C43" s="156"/>
      <c r="D43" s="226"/>
      <c r="E43" s="210"/>
      <c r="F43" s="210">
        <f t="shared" si="0"/>
        <v>0</v>
      </c>
    </row>
    <row r="44" spans="1:6">
      <c r="A44" s="156"/>
      <c r="B44" s="161"/>
      <c r="C44" s="156"/>
      <c r="D44" s="226"/>
      <c r="E44" s="210"/>
      <c r="F44" s="210">
        <f t="shared" si="0"/>
        <v>0</v>
      </c>
    </row>
    <row r="45" spans="1:6">
      <c r="A45" s="156"/>
      <c r="B45" s="161"/>
      <c r="C45" s="156"/>
      <c r="D45" s="226"/>
      <c r="E45" s="210"/>
      <c r="F45" s="210">
        <f t="shared" si="0"/>
        <v>0</v>
      </c>
    </row>
    <row r="46" spans="1:6">
      <c r="A46" s="156"/>
      <c r="B46" s="161"/>
      <c r="C46" s="156"/>
      <c r="D46" s="226"/>
      <c r="E46" s="210"/>
      <c r="F46" s="210">
        <f t="shared" si="0"/>
        <v>0</v>
      </c>
    </row>
    <row r="47" spans="1:6">
      <c r="A47" s="156"/>
      <c r="B47" s="161"/>
      <c r="C47" s="156"/>
      <c r="D47" s="226"/>
      <c r="E47" s="210"/>
      <c r="F47" s="210">
        <f t="shared" si="0"/>
        <v>0</v>
      </c>
    </row>
    <row r="48" spans="1:6">
      <c r="A48" s="156"/>
      <c r="B48" s="161"/>
      <c r="C48" s="156"/>
      <c r="D48" s="226"/>
      <c r="E48" s="210"/>
      <c r="F48" s="210">
        <f t="shared" si="0"/>
        <v>0</v>
      </c>
    </row>
    <row r="49" spans="1:6">
      <c r="A49" s="156"/>
      <c r="B49" s="161"/>
      <c r="C49" s="156"/>
      <c r="D49" s="226"/>
      <c r="E49" s="210"/>
      <c r="F49" s="210">
        <f t="shared" si="0"/>
        <v>0</v>
      </c>
    </row>
    <row r="50" spans="1:6">
      <c r="A50" s="156"/>
      <c r="B50" s="161"/>
      <c r="C50" s="156"/>
      <c r="D50" s="226"/>
      <c r="E50" s="210"/>
      <c r="F50" s="210">
        <f t="shared" si="0"/>
        <v>0</v>
      </c>
    </row>
    <row r="51" spans="1:6">
      <c r="A51" s="156"/>
      <c r="B51" s="161"/>
      <c r="C51" s="156"/>
      <c r="D51" s="226"/>
      <c r="E51" s="210"/>
      <c r="F51" s="210">
        <f t="shared" si="0"/>
        <v>0</v>
      </c>
    </row>
    <row r="52" spans="1:6">
      <c r="A52" s="156"/>
      <c r="B52" s="161"/>
      <c r="C52" s="156"/>
      <c r="D52" s="226"/>
      <c r="E52" s="210"/>
      <c r="F52" s="210">
        <f t="shared" si="0"/>
        <v>0</v>
      </c>
    </row>
    <row r="53" spans="1:6">
      <c r="A53" s="156"/>
      <c r="B53" s="161"/>
      <c r="C53" s="156"/>
      <c r="D53" s="226"/>
      <c r="E53" s="210"/>
      <c r="F53" s="210">
        <f t="shared" si="0"/>
        <v>0</v>
      </c>
    </row>
    <row r="54" spans="1:6">
      <c r="A54" s="156"/>
      <c r="B54" s="161"/>
      <c r="C54" s="156"/>
      <c r="D54" s="226"/>
      <c r="E54" s="210"/>
      <c r="F54" s="210">
        <f t="shared" si="0"/>
        <v>0</v>
      </c>
    </row>
    <row r="55" spans="1:6">
      <c r="A55" s="156"/>
      <c r="B55" s="161"/>
      <c r="C55" s="156"/>
      <c r="D55" s="226"/>
      <c r="E55" s="210"/>
      <c r="F55" s="210">
        <f t="shared" si="0"/>
        <v>0</v>
      </c>
    </row>
    <row r="56" spans="1:6">
      <c r="A56" s="156"/>
      <c r="B56" s="161"/>
      <c r="C56" s="156"/>
      <c r="D56" s="226"/>
      <c r="E56" s="210"/>
      <c r="F56" s="210">
        <f t="shared" si="0"/>
        <v>0</v>
      </c>
    </row>
    <row r="57" spans="1:6">
      <c r="A57" s="156"/>
      <c r="B57" s="161"/>
      <c r="C57" s="156"/>
      <c r="D57" s="226"/>
      <c r="E57" s="210"/>
      <c r="F57" s="210">
        <f t="shared" si="0"/>
        <v>0</v>
      </c>
    </row>
    <row r="58" spans="1:6">
      <c r="A58" s="156"/>
      <c r="B58" s="161"/>
      <c r="C58" s="156"/>
      <c r="D58" s="226"/>
      <c r="E58" s="210"/>
      <c r="F58" s="210">
        <f t="shared" si="0"/>
        <v>0</v>
      </c>
    </row>
    <row r="59" spans="1:6">
      <c r="A59" s="156"/>
      <c r="B59" s="161"/>
      <c r="C59" s="156"/>
      <c r="D59" s="226"/>
      <c r="E59" s="210"/>
      <c r="F59" s="210">
        <f t="shared" si="0"/>
        <v>0</v>
      </c>
    </row>
    <row r="60" spans="1:6">
      <c r="A60" s="156"/>
      <c r="B60" s="161"/>
      <c r="C60" s="156"/>
      <c r="D60" s="226"/>
      <c r="E60" s="210"/>
      <c r="F60" s="210">
        <f t="shared" si="0"/>
        <v>0</v>
      </c>
    </row>
    <row r="61" spans="1:6">
      <c r="A61" s="156"/>
      <c r="B61" s="161"/>
      <c r="C61" s="156"/>
      <c r="D61" s="226"/>
      <c r="E61" s="210"/>
      <c r="F61" s="210">
        <f t="shared" si="0"/>
        <v>0</v>
      </c>
    </row>
    <row r="62" spans="1:6">
      <c r="A62" s="156"/>
      <c r="B62" s="161"/>
      <c r="C62" s="156"/>
      <c r="D62" s="226"/>
      <c r="E62" s="210"/>
      <c r="F62" s="210">
        <f t="shared" si="0"/>
        <v>0</v>
      </c>
    </row>
    <row r="63" spans="1:6">
      <c r="A63" s="156"/>
      <c r="B63" s="161"/>
      <c r="C63" s="156"/>
      <c r="D63" s="226"/>
      <c r="E63" s="210"/>
      <c r="F63" s="210">
        <f t="shared" si="0"/>
        <v>0</v>
      </c>
    </row>
    <row r="64" spans="1:6">
      <c r="A64" s="156"/>
      <c r="B64" s="161"/>
      <c r="C64" s="156"/>
      <c r="D64" s="226"/>
      <c r="E64" s="210"/>
      <c r="F64" s="210">
        <f t="shared" si="0"/>
        <v>0</v>
      </c>
    </row>
    <row r="65" spans="1:6">
      <c r="A65" s="156"/>
      <c r="B65" s="161"/>
      <c r="C65" s="156"/>
      <c r="D65" s="226"/>
      <c r="E65" s="210"/>
      <c r="F65" s="210">
        <f t="shared" si="0"/>
        <v>0</v>
      </c>
    </row>
    <row r="66" spans="1:6">
      <c r="A66" s="156"/>
      <c r="B66" s="161"/>
      <c r="C66" s="156"/>
      <c r="D66" s="226"/>
      <c r="E66" s="210"/>
      <c r="F66" s="210">
        <f t="shared" si="0"/>
        <v>0</v>
      </c>
    </row>
    <row r="67" spans="1:6" ht="10.5" thickBot="1">
      <c r="A67" s="164"/>
      <c r="B67" s="165"/>
      <c r="C67" s="164"/>
      <c r="D67" s="228"/>
      <c r="E67" s="229"/>
      <c r="F67" s="210">
        <f t="shared" si="0"/>
        <v>0</v>
      </c>
    </row>
    <row r="68" spans="1:6" ht="18.850000000000001" customHeight="1" thickBot="1">
      <c r="A68" s="79" t="s">
        <v>1674</v>
      </c>
      <c r="B68" s="54"/>
      <c r="C68" s="28"/>
      <c r="D68" s="41"/>
      <c r="E68" s="197"/>
      <c r="F68" s="99">
        <f>SUM(F6:F67)</f>
        <v>0</v>
      </c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9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5C60D-61E7-46F5-8F00-CA5CDD0EFB69}">
  <dimension ref="A1:F85"/>
  <sheetViews>
    <sheetView showZeros="0" view="pageBreakPreview" topLeftCell="A4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6.1328125" style="140" customWidth="1"/>
    <col min="3" max="3" width="8.265625" style="151" customWidth="1"/>
    <col min="4" max="4" width="10.265625" style="271" customWidth="1"/>
    <col min="5" max="5" width="9.265625" style="209" customWidth="1"/>
    <col min="6" max="6" width="13.73046875" style="209" customWidth="1"/>
    <col min="7" max="16384" width="9.06640625" style="140"/>
  </cols>
  <sheetData>
    <row r="1" spans="1:6">
      <c r="A1" s="167" t="s">
        <v>1712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1235</v>
      </c>
      <c r="B6" s="247" t="s">
        <v>1236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67" si="0">D7*E7</f>
        <v>0</v>
      </c>
    </row>
    <row r="8" spans="1:6">
      <c r="A8" s="84" t="s">
        <v>1237</v>
      </c>
      <c r="B8" s="252" t="s">
        <v>1238</v>
      </c>
      <c r="C8" s="86"/>
      <c r="D8" s="226"/>
      <c r="E8" s="210"/>
      <c r="F8" s="210">
        <f t="shared" si="0"/>
        <v>0</v>
      </c>
    </row>
    <row r="9" spans="1:6">
      <c r="A9" s="84"/>
      <c r="B9" s="252"/>
      <c r="C9" s="86"/>
      <c r="D9" s="226"/>
      <c r="E9" s="210"/>
      <c r="F9" s="210">
        <f t="shared" si="0"/>
        <v>0</v>
      </c>
    </row>
    <row r="10" spans="1:6">
      <c r="A10" s="86" t="s">
        <v>1239</v>
      </c>
      <c r="B10" s="253" t="s">
        <v>1240</v>
      </c>
      <c r="C10" s="86"/>
      <c r="D10" s="226"/>
      <c r="E10" s="210"/>
      <c r="F10" s="210">
        <f t="shared" si="0"/>
        <v>0</v>
      </c>
    </row>
    <row r="11" spans="1:6" ht="11.65">
      <c r="A11" s="86" t="s">
        <v>118</v>
      </c>
      <c r="B11" s="253" t="s">
        <v>337</v>
      </c>
      <c r="C11" s="86" t="s">
        <v>1445</v>
      </c>
      <c r="D11" s="226">
        <v>50</v>
      </c>
      <c r="E11" s="210"/>
      <c r="F11" s="210">
        <f t="shared" si="0"/>
        <v>0</v>
      </c>
    </row>
    <row r="12" spans="1:6">
      <c r="A12" s="86"/>
      <c r="B12" s="253"/>
      <c r="C12" s="86"/>
      <c r="D12" s="226"/>
      <c r="E12" s="210"/>
      <c r="F12" s="210">
        <f t="shared" si="0"/>
        <v>0</v>
      </c>
    </row>
    <row r="13" spans="1:6" ht="11.65">
      <c r="A13" s="86" t="s">
        <v>119</v>
      </c>
      <c r="B13" s="253" t="s">
        <v>1241</v>
      </c>
      <c r="C13" s="86" t="s">
        <v>1445</v>
      </c>
      <c r="D13" s="226"/>
      <c r="E13" s="210"/>
      <c r="F13" s="210" t="s">
        <v>26</v>
      </c>
    </row>
    <row r="14" spans="1:6">
      <c r="A14" s="86"/>
      <c r="B14" s="253"/>
      <c r="C14" s="86"/>
      <c r="D14" s="226"/>
      <c r="E14" s="210"/>
      <c r="F14" s="210">
        <f t="shared" si="0"/>
        <v>0</v>
      </c>
    </row>
    <row r="15" spans="1:6" ht="11.65">
      <c r="A15" s="86" t="s">
        <v>1242</v>
      </c>
      <c r="B15" s="253" t="s">
        <v>1243</v>
      </c>
      <c r="C15" s="86" t="s">
        <v>1445</v>
      </c>
      <c r="D15" s="226">
        <v>32</v>
      </c>
      <c r="E15" s="210"/>
      <c r="F15" s="210">
        <f t="shared" si="0"/>
        <v>0</v>
      </c>
    </row>
    <row r="16" spans="1:6">
      <c r="A16" s="86"/>
      <c r="B16" s="253"/>
      <c r="C16" s="86"/>
      <c r="D16" s="226"/>
      <c r="E16" s="210"/>
      <c r="F16" s="210">
        <f t="shared" si="0"/>
        <v>0</v>
      </c>
    </row>
    <row r="17" spans="1:6" ht="11.65">
      <c r="A17" s="86" t="s">
        <v>1244</v>
      </c>
      <c r="B17" s="253" t="s">
        <v>1245</v>
      </c>
      <c r="C17" s="86" t="s">
        <v>1445</v>
      </c>
      <c r="D17" s="226">
        <v>32</v>
      </c>
      <c r="E17" s="210"/>
      <c r="F17" s="210">
        <f t="shared" si="0"/>
        <v>0</v>
      </c>
    </row>
    <row r="18" spans="1:6">
      <c r="A18" s="86"/>
      <c r="B18" s="253"/>
      <c r="C18" s="86"/>
      <c r="D18" s="226"/>
      <c r="E18" s="210"/>
      <c r="F18" s="210">
        <f t="shared" si="0"/>
        <v>0</v>
      </c>
    </row>
    <row r="19" spans="1:6" ht="11.65">
      <c r="A19" s="84" t="s">
        <v>1246</v>
      </c>
      <c r="B19" s="252" t="s">
        <v>1247</v>
      </c>
      <c r="C19" s="86" t="s">
        <v>910</v>
      </c>
      <c r="D19" s="226">
        <v>50</v>
      </c>
      <c r="E19" s="210"/>
      <c r="F19" s="210">
        <f t="shared" si="0"/>
        <v>0</v>
      </c>
    </row>
    <row r="20" spans="1:6">
      <c r="A20" s="84"/>
      <c r="B20" s="252"/>
      <c r="C20" s="84"/>
      <c r="D20" s="226"/>
      <c r="E20" s="210"/>
      <c r="F20" s="210">
        <f t="shared" si="0"/>
        <v>0</v>
      </c>
    </row>
    <row r="21" spans="1:6">
      <c r="A21" s="84" t="s">
        <v>1248</v>
      </c>
      <c r="B21" s="252" t="s">
        <v>1249</v>
      </c>
      <c r="C21" s="86"/>
      <c r="D21" s="226"/>
      <c r="E21" s="210"/>
      <c r="F21" s="210">
        <f t="shared" si="0"/>
        <v>0</v>
      </c>
    </row>
    <row r="22" spans="1:6">
      <c r="A22" s="84"/>
      <c r="B22" s="252"/>
      <c r="C22" s="86"/>
      <c r="D22" s="226"/>
      <c r="E22" s="210"/>
      <c r="F22" s="210">
        <f t="shared" si="0"/>
        <v>0</v>
      </c>
    </row>
    <row r="23" spans="1:6" ht="20.25">
      <c r="A23" s="159" t="s">
        <v>1250</v>
      </c>
      <c r="B23" s="224" t="s">
        <v>1484</v>
      </c>
      <c r="C23" s="86"/>
      <c r="D23" s="226"/>
      <c r="E23" s="210"/>
      <c r="F23" s="210">
        <f t="shared" si="0"/>
        <v>0</v>
      </c>
    </row>
    <row r="24" spans="1:6">
      <c r="A24" s="86"/>
      <c r="B24" s="253"/>
      <c r="C24" s="86"/>
      <c r="D24" s="226"/>
      <c r="E24" s="210"/>
      <c r="F24" s="210">
        <f t="shared" si="0"/>
        <v>0</v>
      </c>
    </row>
    <row r="25" spans="1:6" ht="11.65">
      <c r="A25" s="86"/>
      <c r="B25" s="253" t="s">
        <v>1485</v>
      </c>
      <c r="C25" s="86" t="s">
        <v>1445</v>
      </c>
      <c r="D25" s="226">
        <v>60</v>
      </c>
      <c r="E25" s="210"/>
      <c r="F25" s="210">
        <f t="shared" si="0"/>
        <v>0</v>
      </c>
    </row>
    <row r="26" spans="1:6">
      <c r="A26" s="86"/>
      <c r="B26" s="253"/>
      <c r="C26" s="86"/>
      <c r="D26" s="226"/>
      <c r="E26" s="210"/>
      <c r="F26" s="210">
        <f t="shared" si="0"/>
        <v>0</v>
      </c>
    </row>
    <row r="27" spans="1:6" ht="20.25">
      <c r="A27" s="86" t="s">
        <v>1251</v>
      </c>
      <c r="B27" s="89" t="s">
        <v>1486</v>
      </c>
      <c r="C27" s="86"/>
      <c r="D27" s="226"/>
      <c r="E27" s="210"/>
      <c r="F27" s="210">
        <f t="shared" si="0"/>
        <v>0</v>
      </c>
    </row>
    <row r="28" spans="1:6">
      <c r="A28" s="86"/>
      <c r="B28" s="253"/>
      <c r="C28" s="86"/>
      <c r="D28" s="226"/>
      <c r="E28" s="210"/>
      <c r="F28" s="210">
        <f t="shared" si="0"/>
        <v>0</v>
      </c>
    </row>
    <row r="29" spans="1:6" ht="11.65">
      <c r="A29" s="86"/>
      <c r="B29" s="253" t="s">
        <v>1487</v>
      </c>
      <c r="C29" s="86" t="s">
        <v>1445</v>
      </c>
      <c r="D29" s="226">
        <v>75</v>
      </c>
      <c r="E29" s="210"/>
      <c r="F29" s="210">
        <f t="shared" si="0"/>
        <v>0</v>
      </c>
    </row>
    <row r="30" spans="1:6">
      <c r="A30" s="86"/>
      <c r="B30" s="253"/>
      <c r="C30" s="86"/>
      <c r="D30" s="226"/>
      <c r="E30" s="210"/>
      <c r="F30" s="210">
        <f t="shared" si="0"/>
        <v>0</v>
      </c>
    </row>
    <row r="31" spans="1:6" ht="11.65">
      <c r="A31" s="84" t="s">
        <v>1252</v>
      </c>
      <c r="B31" s="252" t="s">
        <v>1488</v>
      </c>
      <c r="C31" s="86" t="s">
        <v>910</v>
      </c>
      <c r="D31" s="226">
        <v>120</v>
      </c>
      <c r="E31" s="210"/>
      <c r="F31" s="210">
        <f t="shared" si="0"/>
        <v>0</v>
      </c>
    </row>
    <row r="32" spans="1:6">
      <c r="A32" s="84"/>
      <c r="B32" s="252"/>
      <c r="C32" s="86"/>
      <c r="D32" s="226"/>
      <c r="E32" s="210"/>
      <c r="F32" s="210">
        <f t="shared" si="0"/>
        <v>0</v>
      </c>
    </row>
    <row r="33" spans="1:6">
      <c r="A33" s="86"/>
      <c r="B33" s="253" t="s">
        <v>40</v>
      </c>
      <c r="C33" s="86"/>
      <c r="D33" s="226"/>
      <c r="E33" s="210"/>
      <c r="F33" s="210">
        <f t="shared" si="0"/>
        <v>0</v>
      </c>
    </row>
    <row r="34" spans="1:6">
      <c r="A34" s="86"/>
      <c r="B34" s="253"/>
      <c r="C34" s="86"/>
      <c r="D34" s="226"/>
      <c r="E34" s="210"/>
      <c r="F34" s="210">
        <f t="shared" si="0"/>
        <v>0</v>
      </c>
    </row>
    <row r="35" spans="1:6">
      <c r="A35" s="84"/>
      <c r="B35" s="251" t="s">
        <v>1522</v>
      </c>
      <c r="C35" s="86" t="s">
        <v>54</v>
      </c>
      <c r="D35" s="226">
        <v>50</v>
      </c>
      <c r="E35" s="210"/>
      <c r="F35" s="210">
        <f t="shared" si="0"/>
        <v>0</v>
      </c>
    </row>
    <row r="36" spans="1:6">
      <c r="A36" s="158"/>
      <c r="B36" s="89"/>
      <c r="C36" s="158"/>
      <c r="D36" s="226"/>
      <c r="E36" s="210"/>
      <c r="F36" s="210">
        <f t="shared" si="0"/>
        <v>0</v>
      </c>
    </row>
    <row r="37" spans="1:6">
      <c r="A37" s="84"/>
      <c r="B37" s="253" t="s">
        <v>41</v>
      </c>
      <c r="C37" s="86" t="s">
        <v>38</v>
      </c>
      <c r="D37" s="226">
        <v>40</v>
      </c>
      <c r="E37" s="210"/>
      <c r="F37" s="210">
        <f t="shared" si="0"/>
        <v>0</v>
      </c>
    </row>
    <row r="38" spans="1:6">
      <c r="A38" s="84"/>
      <c r="B38" s="252"/>
      <c r="C38" s="86"/>
      <c r="D38" s="226"/>
      <c r="E38" s="210"/>
      <c r="F38" s="210">
        <f t="shared" si="0"/>
        <v>0</v>
      </c>
    </row>
    <row r="39" spans="1:6">
      <c r="A39" s="86"/>
      <c r="B39" s="253" t="s">
        <v>42</v>
      </c>
      <c r="C39" s="86"/>
      <c r="D39" s="226"/>
      <c r="E39" s="210"/>
      <c r="F39" s="210">
        <f t="shared" si="0"/>
        <v>0</v>
      </c>
    </row>
    <row r="40" spans="1:6">
      <c r="A40" s="86"/>
      <c r="B40" s="253"/>
      <c r="C40" s="86"/>
      <c r="D40" s="226"/>
      <c r="E40" s="210"/>
      <c r="F40" s="210">
        <f t="shared" si="0"/>
        <v>0</v>
      </c>
    </row>
    <row r="41" spans="1:6">
      <c r="A41" s="86"/>
      <c r="B41" s="253" t="s">
        <v>1523</v>
      </c>
      <c r="C41" s="86"/>
      <c r="D41" s="226"/>
      <c r="E41" s="210"/>
      <c r="F41" s="210">
        <f t="shared" si="0"/>
        <v>0</v>
      </c>
    </row>
    <row r="42" spans="1:6">
      <c r="A42" s="86"/>
      <c r="B42" s="253"/>
      <c r="C42" s="86"/>
      <c r="D42" s="226"/>
      <c r="E42" s="210"/>
      <c r="F42" s="210">
        <f t="shared" si="0"/>
        <v>0</v>
      </c>
    </row>
    <row r="43" spans="1:6">
      <c r="A43" s="84"/>
      <c r="B43" s="253" t="s">
        <v>1524</v>
      </c>
      <c r="C43" s="84"/>
      <c r="D43" s="226"/>
      <c r="E43" s="210"/>
      <c r="F43" s="210">
        <f t="shared" si="0"/>
        <v>0</v>
      </c>
    </row>
    <row r="44" spans="1:6">
      <c r="A44" s="84"/>
      <c r="B44" s="253" t="s">
        <v>1525</v>
      </c>
      <c r="C44" s="86" t="s">
        <v>54</v>
      </c>
      <c r="D44" s="226">
        <v>60</v>
      </c>
      <c r="E44" s="210"/>
      <c r="F44" s="210">
        <f t="shared" si="0"/>
        <v>0</v>
      </c>
    </row>
    <row r="45" spans="1:6">
      <c r="A45" s="84"/>
      <c r="B45" s="252"/>
      <c r="C45" s="84"/>
      <c r="D45" s="226"/>
      <c r="E45" s="210"/>
      <c r="F45" s="210">
        <f t="shared" si="0"/>
        <v>0</v>
      </c>
    </row>
    <row r="46" spans="1:6">
      <c r="A46" s="84"/>
      <c r="B46" s="253" t="s">
        <v>43</v>
      </c>
      <c r="C46" s="86"/>
      <c r="D46" s="226"/>
      <c r="E46" s="210"/>
      <c r="F46" s="210">
        <f t="shared" si="0"/>
        <v>0</v>
      </c>
    </row>
    <row r="47" spans="1:6">
      <c r="A47" s="86"/>
      <c r="B47" s="253"/>
      <c r="C47" s="86"/>
      <c r="D47" s="226"/>
      <c r="E47" s="210"/>
      <c r="F47" s="210">
        <f t="shared" si="0"/>
        <v>0</v>
      </c>
    </row>
    <row r="48" spans="1:6">
      <c r="A48" s="86"/>
      <c r="B48" s="253" t="s">
        <v>1526</v>
      </c>
      <c r="C48" s="86"/>
      <c r="D48" s="226"/>
      <c r="E48" s="210"/>
      <c r="F48" s="210">
        <f t="shared" si="0"/>
        <v>0</v>
      </c>
    </row>
    <row r="49" spans="1:6">
      <c r="A49" s="86"/>
      <c r="B49" s="253"/>
      <c r="C49" s="86"/>
      <c r="D49" s="226"/>
      <c r="E49" s="210"/>
      <c r="F49" s="210">
        <f t="shared" si="0"/>
        <v>0</v>
      </c>
    </row>
    <row r="50" spans="1:6">
      <c r="A50" s="156"/>
      <c r="B50" s="161" t="s">
        <v>1527</v>
      </c>
      <c r="C50" s="156" t="s">
        <v>38</v>
      </c>
      <c r="D50" s="226">
        <v>100</v>
      </c>
      <c r="E50" s="210"/>
      <c r="F50" s="210">
        <f t="shared" si="0"/>
        <v>0</v>
      </c>
    </row>
    <row r="51" spans="1:6">
      <c r="A51" s="86"/>
      <c r="B51" s="253"/>
      <c r="C51" s="86"/>
      <c r="D51" s="226"/>
      <c r="E51" s="210"/>
      <c r="F51" s="210">
        <f t="shared" si="0"/>
        <v>0</v>
      </c>
    </row>
    <row r="52" spans="1:6">
      <c r="A52" s="86"/>
      <c r="B52" s="253"/>
      <c r="C52" s="156"/>
      <c r="D52" s="226"/>
      <c r="E52" s="210"/>
      <c r="F52" s="210">
        <f t="shared" si="0"/>
        <v>0</v>
      </c>
    </row>
    <row r="53" spans="1:6">
      <c r="A53" s="84"/>
      <c r="B53" s="170"/>
      <c r="C53" s="86"/>
      <c r="D53" s="226"/>
      <c r="E53" s="210"/>
      <c r="F53" s="210">
        <f t="shared" si="0"/>
        <v>0</v>
      </c>
    </row>
    <row r="54" spans="1:6">
      <c r="A54" s="86"/>
      <c r="B54" s="253"/>
      <c r="C54" s="86"/>
      <c r="D54" s="226"/>
      <c r="E54" s="210"/>
      <c r="F54" s="210">
        <f t="shared" si="0"/>
        <v>0</v>
      </c>
    </row>
    <row r="55" spans="1:6">
      <c r="A55" s="86"/>
      <c r="B55" s="253"/>
      <c r="C55" s="86"/>
      <c r="D55" s="226"/>
      <c r="E55" s="210"/>
      <c r="F55" s="210">
        <f t="shared" si="0"/>
        <v>0</v>
      </c>
    </row>
    <row r="56" spans="1:6">
      <c r="A56" s="84"/>
      <c r="B56" s="252"/>
      <c r="C56" s="84"/>
      <c r="D56" s="226"/>
      <c r="E56" s="210"/>
      <c r="F56" s="210">
        <f t="shared" si="0"/>
        <v>0</v>
      </c>
    </row>
    <row r="57" spans="1:6">
      <c r="A57" s="86"/>
      <c r="B57" s="253"/>
      <c r="C57" s="86"/>
      <c r="D57" s="226"/>
      <c r="E57" s="210"/>
      <c r="F57" s="210">
        <f t="shared" si="0"/>
        <v>0</v>
      </c>
    </row>
    <row r="58" spans="1:6">
      <c r="A58" s="156"/>
      <c r="B58" s="161"/>
      <c r="C58" s="156"/>
      <c r="D58" s="226"/>
      <c r="E58" s="210"/>
      <c r="F58" s="210">
        <f t="shared" si="0"/>
        <v>0</v>
      </c>
    </row>
    <row r="59" spans="1:6">
      <c r="A59" s="156"/>
      <c r="B59" s="161"/>
      <c r="C59" s="156"/>
      <c r="D59" s="226"/>
      <c r="E59" s="210"/>
      <c r="F59" s="210">
        <f t="shared" si="0"/>
        <v>0</v>
      </c>
    </row>
    <row r="60" spans="1:6">
      <c r="A60" s="86"/>
      <c r="B60" s="253"/>
      <c r="C60" s="86"/>
      <c r="D60" s="226"/>
      <c r="E60" s="210"/>
      <c r="F60" s="210">
        <f t="shared" si="0"/>
        <v>0</v>
      </c>
    </row>
    <row r="61" spans="1:6">
      <c r="A61" s="84"/>
      <c r="B61" s="252"/>
      <c r="C61" s="84"/>
      <c r="D61" s="226"/>
      <c r="E61" s="210"/>
      <c r="F61" s="210">
        <f t="shared" si="0"/>
        <v>0</v>
      </c>
    </row>
    <row r="62" spans="1:6">
      <c r="A62" s="156"/>
      <c r="B62" s="161"/>
      <c r="C62" s="156"/>
      <c r="D62" s="226"/>
      <c r="E62" s="210"/>
      <c r="F62" s="210">
        <f t="shared" si="0"/>
        <v>0</v>
      </c>
    </row>
    <row r="63" spans="1:6">
      <c r="A63" s="156"/>
      <c r="B63" s="161"/>
      <c r="C63" s="156"/>
      <c r="D63" s="226"/>
      <c r="E63" s="210"/>
      <c r="F63" s="210">
        <f t="shared" si="0"/>
        <v>0</v>
      </c>
    </row>
    <row r="64" spans="1:6">
      <c r="A64" s="86"/>
      <c r="B64" s="253"/>
      <c r="C64" s="86"/>
      <c r="D64" s="226"/>
      <c r="E64" s="210"/>
      <c r="F64" s="210">
        <f t="shared" si="0"/>
        <v>0</v>
      </c>
    </row>
    <row r="65" spans="1:6">
      <c r="A65" s="156"/>
      <c r="B65" s="161"/>
      <c r="C65" s="156"/>
      <c r="D65" s="226"/>
      <c r="E65" s="210"/>
      <c r="F65" s="210">
        <f t="shared" si="0"/>
        <v>0</v>
      </c>
    </row>
    <row r="66" spans="1:6">
      <c r="A66" s="84"/>
      <c r="B66" s="252"/>
      <c r="C66" s="86"/>
      <c r="D66" s="226"/>
      <c r="E66" s="210"/>
      <c r="F66" s="210">
        <f t="shared" si="0"/>
        <v>0</v>
      </c>
    </row>
    <row r="67" spans="1:6">
      <c r="A67" s="86"/>
      <c r="B67" s="253"/>
      <c r="C67" s="86"/>
      <c r="D67" s="226"/>
      <c r="E67" s="210"/>
      <c r="F67" s="210">
        <f t="shared" si="0"/>
        <v>0</v>
      </c>
    </row>
    <row r="68" spans="1:6">
      <c r="A68" s="86"/>
      <c r="B68" s="253"/>
      <c r="C68" s="86"/>
      <c r="D68" s="226"/>
      <c r="E68" s="210"/>
      <c r="F68" s="210">
        <f t="shared" ref="F68:F84" si="1">D68*E68</f>
        <v>0</v>
      </c>
    </row>
    <row r="69" spans="1:6">
      <c r="A69" s="84"/>
      <c r="B69" s="252"/>
      <c r="C69" s="86"/>
      <c r="D69" s="226"/>
      <c r="E69" s="210"/>
      <c r="F69" s="210">
        <f t="shared" si="1"/>
        <v>0</v>
      </c>
    </row>
    <row r="70" spans="1:6">
      <c r="A70" s="86"/>
      <c r="B70" s="253"/>
      <c r="C70" s="86"/>
      <c r="D70" s="226"/>
      <c r="E70" s="210"/>
      <c r="F70" s="210">
        <f t="shared" si="1"/>
        <v>0</v>
      </c>
    </row>
    <row r="71" spans="1:6">
      <c r="A71" s="156"/>
      <c r="B71" s="161"/>
      <c r="C71" s="84"/>
      <c r="D71" s="226"/>
      <c r="E71" s="210"/>
      <c r="F71" s="210">
        <f t="shared" si="1"/>
        <v>0</v>
      </c>
    </row>
    <row r="72" spans="1:6">
      <c r="A72" s="86"/>
      <c r="B72" s="253"/>
      <c r="C72" s="86"/>
      <c r="D72" s="226"/>
      <c r="E72" s="210"/>
      <c r="F72" s="210">
        <f t="shared" si="1"/>
        <v>0</v>
      </c>
    </row>
    <row r="73" spans="1:6">
      <c r="A73" s="84"/>
      <c r="B73" s="252"/>
      <c r="C73" s="84"/>
      <c r="D73" s="226"/>
      <c r="E73" s="210"/>
      <c r="F73" s="210">
        <f t="shared" si="1"/>
        <v>0</v>
      </c>
    </row>
    <row r="74" spans="1:6">
      <c r="A74" s="86"/>
      <c r="B74" s="253"/>
      <c r="C74" s="86"/>
      <c r="D74" s="226"/>
      <c r="E74" s="210"/>
      <c r="F74" s="210">
        <f t="shared" si="1"/>
        <v>0</v>
      </c>
    </row>
    <row r="75" spans="1:6">
      <c r="A75" s="156"/>
      <c r="B75" s="161"/>
      <c r="C75" s="156"/>
      <c r="D75" s="226"/>
      <c r="E75" s="210"/>
      <c r="F75" s="210">
        <f t="shared" si="1"/>
        <v>0</v>
      </c>
    </row>
    <row r="76" spans="1:6">
      <c r="A76" s="86"/>
      <c r="B76" s="253"/>
      <c r="C76" s="86"/>
      <c r="D76" s="226"/>
      <c r="E76" s="210"/>
      <c r="F76" s="210">
        <f t="shared" si="1"/>
        <v>0</v>
      </c>
    </row>
    <row r="77" spans="1:6">
      <c r="A77" s="156"/>
      <c r="B77" s="161"/>
      <c r="C77" s="156"/>
      <c r="D77" s="226"/>
      <c r="E77" s="210"/>
      <c r="F77" s="210">
        <f t="shared" si="1"/>
        <v>0</v>
      </c>
    </row>
    <row r="78" spans="1:6">
      <c r="A78" s="86"/>
      <c r="B78" s="253"/>
      <c r="C78" s="86"/>
      <c r="D78" s="226"/>
      <c r="E78" s="210"/>
      <c r="F78" s="210">
        <f t="shared" si="1"/>
        <v>0</v>
      </c>
    </row>
    <row r="79" spans="1:6">
      <c r="A79" s="156"/>
      <c r="B79" s="161"/>
      <c r="C79" s="156"/>
      <c r="D79" s="226"/>
      <c r="E79" s="210"/>
      <c r="F79" s="210">
        <f t="shared" si="1"/>
        <v>0</v>
      </c>
    </row>
    <row r="80" spans="1:6">
      <c r="A80" s="86"/>
      <c r="B80" s="253"/>
      <c r="C80" s="86"/>
      <c r="D80" s="226"/>
      <c r="E80" s="210"/>
      <c r="F80" s="210">
        <f t="shared" si="1"/>
        <v>0</v>
      </c>
    </row>
    <row r="81" spans="1:6">
      <c r="A81" s="158"/>
      <c r="B81" s="89"/>
      <c r="C81" s="84"/>
      <c r="D81" s="226"/>
      <c r="E81" s="210"/>
      <c r="F81" s="210">
        <f t="shared" si="1"/>
        <v>0</v>
      </c>
    </row>
    <row r="82" spans="1:6">
      <c r="A82" s="84"/>
      <c r="B82" s="252"/>
      <c r="C82" s="86"/>
      <c r="D82" s="226"/>
      <c r="E82" s="210"/>
      <c r="F82" s="210">
        <f t="shared" si="1"/>
        <v>0</v>
      </c>
    </row>
    <row r="83" spans="1:6">
      <c r="A83" s="84"/>
      <c r="B83" s="252"/>
      <c r="C83" s="86"/>
      <c r="D83" s="226"/>
      <c r="E83" s="210"/>
      <c r="F83" s="210">
        <f t="shared" si="1"/>
        <v>0</v>
      </c>
    </row>
    <row r="84" spans="1:6" ht="10.5" thickBot="1">
      <c r="A84" s="164"/>
      <c r="B84" s="165"/>
      <c r="C84" s="164"/>
      <c r="D84" s="228"/>
      <c r="E84" s="229"/>
      <c r="F84" s="210">
        <f t="shared" si="1"/>
        <v>0</v>
      </c>
    </row>
    <row r="85" spans="1:6" ht="18.850000000000001" customHeight="1" thickBot="1">
      <c r="A85" s="79" t="s">
        <v>1674</v>
      </c>
      <c r="B85" s="54"/>
      <c r="C85" s="28"/>
      <c r="D85" s="41"/>
      <c r="E85" s="197"/>
      <c r="F85" s="99">
        <f>SUM(F6:F84)</f>
        <v>0</v>
      </c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DC3EF-1D88-4D37-986A-62D2F1176F5E}">
  <dimension ref="A1:F69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8.59765625" style="151" customWidth="1"/>
    <col min="2" max="2" width="65.19921875" style="140" customWidth="1"/>
    <col min="3" max="3" width="8.265625" style="151" customWidth="1"/>
    <col min="4" max="4" width="10.265625" style="271" customWidth="1"/>
    <col min="5" max="5" width="9.265625" style="209" customWidth="1"/>
    <col min="6" max="6" width="13.73046875" style="209" customWidth="1"/>
    <col min="7" max="16384" width="9.06640625" style="140"/>
  </cols>
  <sheetData>
    <row r="1" spans="1:6">
      <c r="A1" s="167" t="s">
        <v>1711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 s="10" customFormat="1">
      <c r="A5" s="58"/>
      <c r="B5" s="17"/>
      <c r="C5" s="13"/>
      <c r="D5" s="267"/>
      <c r="E5" s="105"/>
      <c r="F5" s="176"/>
    </row>
    <row r="6" spans="1:6">
      <c r="A6" s="246" t="s">
        <v>1253</v>
      </c>
      <c r="B6" s="247" t="s">
        <v>1254</v>
      </c>
      <c r="C6" s="156"/>
      <c r="D6" s="226"/>
      <c r="E6" s="210"/>
      <c r="F6" s="210">
        <f>D6*E6</f>
        <v>0</v>
      </c>
    </row>
    <row r="7" spans="1:6">
      <c r="A7" s="157"/>
      <c r="B7" s="88"/>
      <c r="C7" s="158"/>
      <c r="D7" s="226"/>
      <c r="E7" s="210"/>
      <c r="F7" s="210">
        <f t="shared" ref="F7:F68" si="0">D7*E7</f>
        <v>0</v>
      </c>
    </row>
    <row r="8" spans="1:6">
      <c r="A8" s="84" t="s">
        <v>1255</v>
      </c>
      <c r="B8" s="252" t="s">
        <v>1256</v>
      </c>
      <c r="C8" s="86"/>
      <c r="D8" s="226"/>
      <c r="E8" s="210"/>
      <c r="F8" s="210">
        <f t="shared" si="0"/>
        <v>0</v>
      </c>
    </row>
    <row r="9" spans="1:6">
      <c r="A9" s="84"/>
      <c r="B9" s="252"/>
      <c r="C9" s="86"/>
      <c r="D9" s="226"/>
      <c r="E9" s="210"/>
      <c r="F9" s="210"/>
    </row>
    <row r="10" spans="1:6">
      <c r="A10" s="86" t="s">
        <v>1257</v>
      </c>
      <c r="B10" s="253" t="s">
        <v>1258</v>
      </c>
      <c r="C10" s="86"/>
      <c r="D10" s="226"/>
      <c r="E10" s="210"/>
      <c r="F10" s="210">
        <f t="shared" si="0"/>
        <v>0</v>
      </c>
    </row>
    <row r="11" spans="1:6">
      <c r="A11" s="86"/>
      <c r="B11" s="253"/>
      <c r="C11" s="86"/>
      <c r="D11" s="226"/>
      <c r="E11" s="210"/>
      <c r="F11" s="210"/>
    </row>
    <row r="12" spans="1:6">
      <c r="A12" s="86" t="s">
        <v>118</v>
      </c>
      <c r="B12" s="253" t="s">
        <v>1710</v>
      </c>
      <c r="C12" s="86" t="s">
        <v>12</v>
      </c>
      <c r="D12" s="226">
        <v>55</v>
      </c>
      <c r="E12" s="210"/>
      <c r="F12" s="210">
        <f t="shared" si="0"/>
        <v>0</v>
      </c>
    </row>
    <row r="13" spans="1:6">
      <c r="A13" s="86"/>
      <c r="B13" s="253"/>
      <c r="C13" s="86"/>
      <c r="D13" s="226"/>
      <c r="E13" s="210"/>
      <c r="F13" s="210">
        <f t="shared" si="0"/>
        <v>0</v>
      </c>
    </row>
    <row r="14" spans="1:6" ht="24.4" customHeight="1">
      <c r="A14" s="159" t="s">
        <v>132</v>
      </c>
      <c r="B14" s="89" t="s">
        <v>1483</v>
      </c>
      <c r="C14" s="86" t="s">
        <v>12</v>
      </c>
      <c r="D14" s="225">
        <v>15</v>
      </c>
      <c r="E14" s="210"/>
      <c r="F14" s="210">
        <f t="shared" si="0"/>
        <v>0</v>
      </c>
    </row>
    <row r="15" spans="1:6">
      <c r="A15" s="86"/>
      <c r="B15" s="253"/>
      <c r="C15" s="86"/>
      <c r="D15" s="226"/>
      <c r="E15" s="210"/>
      <c r="F15" s="210">
        <f t="shared" si="0"/>
        <v>0</v>
      </c>
    </row>
    <row r="16" spans="1:6">
      <c r="A16" s="86" t="s">
        <v>1260</v>
      </c>
      <c r="B16" s="253" t="s">
        <v>1261</v>
      </c>
      <c r="C16" s="86"/>
      <c r="D16" s="226"/>
      <c r="E16" s="210"/>
      <c r="F16" s="210">
        <f t="shared" si="0"/>
        <v>0</v>
      </c>
    </row>
    <row r="17" spans="1:6">
      <c r="A17" s="86" t="s">
        <v>118</v>
      </c>
      <c r="B17" s="253" t="s">
        <v>1262</v>
      </c>
      <c r="C17" s="86" t="s">
        <v>16</v>
      </c>
      <c r="D17" s="226">
        <v>10</v>
      </c>
      <c r="E17" s="210"/>
      <c r="F17" s="210">
        <f t="shared" si="0"/>
        <v>0</v>
      </c>
    </row>
    <row r="18" spans="1:6">
      <c r="A18" s="86"/>
      <c r="B18" s="253"/>
      <c r="C18" s="86"/>
      <c r="D18" s="226"/>
      <c r="E18" s="210"/>
      <c r="F18" s="210">
        <f t="shared" si="0"/>
        <v>0</v>
      </c>
    </row>
    <row r="19" spans="1:6">
      <c r="A19" s="86" t="s">
        <v>131</v>
      </c>
      <c r="B19" s="253" t="s">
        <v>1263</v>
      </c>
      <c r="C19" s="86" t="s">
        <v>16</v>
      </c>
      <c r="D19" s="226">
        <v>4</v>
      </c>
      <c r="E19" s="210"/>
      <c r="F19" s="210">
        <f t="shared" si="0"/>
        <v>0</v>
      </c>
    </row>
    <row r="20" spans="1:6">
      <c r="A20" s="86"/>
      <c r="B20" s="253"/>
      <c r="C20" s="86"/>
      <c r="D20" s="226"/>
      <c r="E20" s="210"/>
      <c r="F20" s="210">
        <f t="shared" si="0"/>
        <v>0</v>
      </c>
    </row>
    <row r="21" spans="1:6">
      <c r="A21" s="84" t="s">
        <v>1264</v>
      </c>
      <c r="B21" s="252" t="s">
        <v>1265</v>
      </c>
      <c r="C21" s="86"/>
      <c r="D21" s="226"/>
      <c r="E21" s="210"/>
      <c r="F21" s="210">
        <f t="shared" ref="F21:F26" si="1">D21*E21</f>
        <v>0</v>
      </c>
    </row>
    <row r="22" spans="1:6">
      <c r="A22" s="86"/>
      <c r="B22" s="253"/>
      <c r="C22" s="86"/>
      <c r="D22" s="226"/>
      <c r="E22" s="210"/>
      <c r="F22" s="210">
        <f t="shared" si="1"/>
        <v>0</v>
      </c>
    </row>
    <row r="23" spans="1:6">
      <c r="A23" s="86" t="s">
        <v>1266</v>
      </c>
      <c r="B23" s="253" t="s">
        <v>1729</v>
      </c>
      <c r="C23" s="86" t="s">
        <v>12</v>
      </c>
      <c r="D23" s="226">
        <v>60</v>
      </c>
      <c r="E23" s="210"/>
      <c r="F23" s="210">
        <f t="shared" si="1"/>
        <v>0</v>
      </c>
    </row>
    <row r="24" spans="1:6">
      <c r="A24" s="86"/>
      <c r="B24" s="253"/>
      <c r="C24" s="86"/>
      <c r="D24" s="226"/>
      <c r="E24" s="210"/>
      <c r="F24" s="210">
        <f t="shared" si="1"/>
        <v>0</v>
      </c>
    </row>
    <row r="25" spans="1:6">
      <c r="A25" s="84" t="s">
        <v>1267</v>
      </c>
      <c r="B25" s="252" t="s">
        <v>44</v>
      </c>
      <c r="C25" s="86"/>
      <c r="D25" s="226"/>
      <c r="E25" s="210"/>
      <c r="F25" s="210">
        <f t="shared" si="1"/>
        <v>0</v>
      </c>
    </row>
    <row r="26" spans="1:6">
      <c r="A26" s="86"/>
      <c r="B26" s="253"/>
      <c r="C26" s="86"/>
      <c r="D26" s="226"/>
      <c r="E26" s="210"/>
      <c r="F26" s="210">
        <f t="shared" si="1"/>
        <v>0</v>
      </c>
    </row>
    <row r="27" spans="1:6">
      <c r="A27" s="86" t="s">
        <v>1727</v>
      </c>
      <c r="B27" s="253" t="s">
        <v>1728</v>
      </c>
      <c r="C27" s="86" t="s">
        <v>16</v>
      </c>
      <c r="D27" s="226"/>
      <c r="E27" s="210"/>
      <c r="F27" s="210" t="s">
        <v>26</v>
      </c>
    </row>
    <row r="28" spans="1:6">
      <c r="A28" s="86"/>
      <c r="B28" s="253"/>
      <c r="C28" s="86"/>
      <c r="D28" s="226"/>
      <c r="E28" s="210"/>
      <c r="F28" s="210">
        <f t="shared" si="0"/>
        <v>0</v>
      </c>
    </row>
    <row r="29" spans="1:6">
      <c r="A29" s="86" t="s">
        <v>1268</v>
      </c>
      <c r="B29" s="253" t="s">
        <v>1269</v>
      </c>
      <c r="C29" s="86" t="s">
        <v>16</v>
      </c>
      <c r="D29" s="226">
        <v>30</v>
      </c>
      <c r="E29" s="210"/>
      <c r="F29" s="210">
        <f t="shared" si="0"/>
        <v>0</v>
      </c>
    </row>
    <row r="30" spans="1:6">
      <c r="A30" s="84"/>
      <c r="B30" s="252"/>
      <c r="C30" s="86"/>
      <c r="D30" s="226"/>
      <c r="E30" s="210"/>
      <c r="F30" s="210">
        <f t="shared" si="0"/>
        <v>0</v>
      </c>
    </row>
    <row r="31" spans="1:6">
      <c r="A31" s="86"/>
      <c r="B31" s="253"/>
      <c r="C31" s="86"/>
      <c r="D31" s="226"/>
      <c r="E31" s="210"/>
      <c r="F31" s="210">
        <f t="shared" si="0"/>
        <v>0</v>
      </c>
    </row>
    <row r="32" spans="1:6">
      <c r="A32" s="86"/>
      <c r="B32" s="253"/>
      <c r="C32" s="86"/>
      <c r="D32" s="226"/>
      <c r="E32" s="210"/>
      <c r="F32" s="210">
        <f t="shared" si="0"/>
        <v>0</v>
      </c>
    </row>
    <row r="33" spans="1:6">
      <c r="A33" s="86"/>
      <c r="B33" s="253"/>
      <c r="C33" s="86"/>
      <c r="D33" s="226"/>
      <c r="E33" s="210"/>
      <c r="F33" s="210">
        <f t="shared" si="0"/>
        <v>0</v>
      </c>
    </row>
    <row r="34" spans="1:6">
      <c r="A34" s="86"/>
      <c r="B34" s="253"/>
      <c r="C34" s="86"/>
      <c r="D34" s="226"/>
      <c r="E34" s="210"/>
      <c r="F34" s="210">
        <f t="shared" si="0"/>
        <v>0</v>
      </c>
    </row>
    <row r="35" spans="1:6">
      <c r="A35" s="156"/>
      <c r="B35" s="161"/>
      <c r="C35" s="156"/>
      <c r="D35" s="226"/>
      <c r="E35" s="210"/>
      <c r="F35" s="210">
        <f t="shared" si="0"/>
        <v>0</v>
      </c>
    </row>
    <row r="36" spans="1:6">
      <c r="A36" s="156"/>
      <c r="B36" s="161"/>
      <c r="C36" s="156"/>
      <c r="D36" s="226"/>
      <c r="E36" s="210"/>
      <c r="F36" s="210">
        <f t="shared" si="0"/>
        <v>0</v>
      </c>
    </row>
    <row r="37" spans="1:6">
      <c r="A37" s="156"/>
      <c r="B37" s="161"/>
      <c r="C37" s="156"/>
      <c r="D37" s="226"/>
      <c r="E37" s="210"/>
      <c r="F37" s="210">
        <f t="shared" si="0"/>
        <v>0</v>
      </c>
    </row>
    <row r="38" spans="1:6">
      <c r="A38" s="156"/>
      <c r="B38" s="161"/>
      <c r="C38" s="156"/>
      <c r="D38" s="226"/>
      <c r="E38" s="210"/>
      <c r="F38" s="210">
        <f t="shared" si="0"/>
        <v>0</v>
      </c>
    </row>
    <row r="39" spans="1:6">
      <c r="A39" s="156"/>
      <c r="B39" s="161"/>
      <c r="C39" s="156"/>
      <c r="D39" s="226"/>
      <c r="E39" s="210"/>
      <c r="F39" s="210">
        <f t="shared" si="0"/>
        <v>0</v>
      </c>
    </row>
    <row r="40" spans="1:6">
      <c r="A40" s="156"/>
      <c r="B40" s="161"/>
      <c r="C40" s="156"/>
      <c r="D40" s="226"/>
      <c r="E40" s="210"/>
      <c r="F40" s="210">
        <f t="shared" si="0"/>
        <v>0</v>
      </c>
    </row>
    <row r="41" spans="1:6">
      <c r="A41" s="156"/>
      <c r="B41" s="161"/>
      <c r="C41" s="156"/>
      <c r="D41" s="226"/>
      <c r="E41" s="210"/>
      <c r="F41" s="210">
        <f t="shared" si="0"/>
        <v>0</v>
      </c>
    </row>
    <row r="42" spans="1:6">
      <c r="A42" s="156"/>
      <c r="B42" s="161"/>
      <c r="C42" s="156"/>
      <c r="D42" s="226"/>
      <c r="E42" s="210"/>
      <c r="F42" s="210">
        <f t="shared" si="0"/>
        <v>0</v>
      </c>
    </row>
    <row r="43" spans="1:6">
      <c r="A43" s="156"/>
      <c r="B43" s="161"/>
      <c r="C43" s="156"/>
      <c r="D43" s="226"/>
      <c r="E43" s="210"/>
      <c r="F43" s="210">
        <f t="shared" si="0"/>
        <v>0</v>
      </c>
    </row>
    <row r="44" spans="1:6">
      <c r="A44" s="156"/>
      <c r="B44" s="161"/>
      <c r="C44" s="156"/>
      <c r="D44" s="226"/>
      <c r="E44" s="210"/>
      <c r="F44" s="210">
        <f t="shared" si="0"/>
        <v>0</v>
      </c>
    </row>
    <row r="45" spans="1:6">
      <c r="A45" s="156"/>
      <c r="B45" s="161"/>
      <c r="C45" s="156"/>
      <c r="D45" s="226"/>
      <c r="E45" s="210"/>
      <c r="F45" s="210">
        <f t="shared" si="0"/>
        <v>0</v>
      </c>
    </row>
    <row r="46" spans="1:6">
      <c r="A46" s="156"/>
      <c r="B46" s="161"/>
      <c r="C46" s="156"/>
      <c r="D46" s="226"/>
      <c r="E46" s="210"/>
      <c r="F46" s="210">
        <f t="shared" si="0"/>
        <v>0</v>
      </c>
    </row>
    <row r="47" spans="1:6">
      <c r="A47" s="156"/>
      <c r="B47" s="161"/>
      <c r="C47" s="156"/>
      <c r="D47" s="226"/>
      <c r="E47" s="210"/>
      <c r="F47" s="210">
        <f t="shared" si="0"/>
        <v>0</v>
      </c>
    </row>
    <row r="48" spans="1:6">
      <c r="A48" s="156"/>
      <c r="B48" s="161"/>
      <c r="C48" s="156"/>
      <c r="D48" s="226"/>
      <c r="E48" s="210"/>
      <c r="F48" s="210">
        <f t="shared" si="0"/>
        <v>0</v>
      </c>
    </row>
    <row r="49" spans="1:6">
      <c r="A49" s="156"/>
      <c r="B49" s="161"/>
      <c r="C49" s="156"/>
      <c r="D49" s="226"/>
      <c r="E49" s="210"/>
      <c r="F49" s="210">
        <f t="shared" si="0"/>
        <v>0</v>
      </c>
    </row>
    <row r="50" spans="1:6">
      <c r="A50" s="156"/>
      <c r="B50" s="161"/>
      <c r="C50" s="156"/>
      <c r="D50" s="226"/>
      <c r="E50" s="210"/>
      <c r="F50" s="210">
        <f t="shared" si="0"/>
        <v>0</v>
      </c>
    </row>
    <row r="51" spans="1:6">
      <c r="A51" s="156"/>
      <c r="B51" s="161"/>
      <c r="C51" s="156"/>
      <c r="D51" s="226"/>
      <c r="E51" s="210"/>
      <c r="F51" s="210">
        <f t="shared" si="0"/>
        <v>0</v>
      </c>
    </row>
    <row r="52" spans="1:6">
      <c r="A52" s="156"/>
      <c r="B52" s="161"/>
      <c r="C52" s="156"/>
      <c r="D52" s="226"/>
      <c r="E52" s="210"/>
      <c r="F52" s="210">
        <f t="shared" si="0"/>
        <v>0</v>
      </c>
    </row>
    <row r="53" spans="1:6">
      <c r="A53" s="156"/>
      <c r="B53" s="161"/>
      <c r="C53" s="156"/>
      <c r="D53" s="226"/>
      <c r="E53" s="210"/>
      <c r="F53" s="210">
        <f t="shared" si="0"/>
        <v>0</v>
      </c>
    </row>
    <row r="54" spans="1:6">
      <c r="A54" s="156"/>
      <c r="B54" s="161"/>
      <c r="C54" s="156"/>
      <c r="D54" s="226"/>
      <c r="E54" s="210"/>
      <c r="F54" s="210">
        <f t="shared" si="0"/>
        <v>0</v>
      </c>
    </row>
    <row r="55" spans="1:6">
      <c r="A55" s="156"/>
      <c r="B55" s="161"/>
      <c r="C55" s="156"/>
      <c r="D55" s="226"/>
      <c r="E55" s="210"/>
      <c r="F55" s="210">
        <f t="shared" si="0"/>
        <v>0</v>
      </c>
    </row>
    <row r="56" spans="1:6">
      <c r="A56" s="156"/>
      <c r="B56" s="161"/>
      <c r="C56" s="156"/>
      <c r="D56" s="226"/>
      <c r="E56" s="210"/>
      <c r="F56" s="210">
        <f t="shared" si="0"/>
        <v>0</v>
      </c>
    </row>
    <row r="57" spans="1:6">
      <c r="A57" s="156"/>
      <c r="B57" s="161"/>
      <c r="C57" s="156"/>
      <c r="D57" s="226"/>
      <c r="E57" s="210"/>
      <c r="F57" s="210">
        <f t="shared" si="0"/>
        <v>0</v>
      </c>
    </row>
    <row r="58" spans="1:6">
      <c r="A58" s="156"/>
      <c r="B58" s="161"/>
      <c r="C58" s="156"/>
      <c r="D58" s="226"/>
      <c r="E58" s="210"/>
      <c r="F58" s="210">
        <f t="shared" si="0"/>
        <v>0</v>
      </c>
    </row>
    <row r="59" spans="1:6">
      <c r="A59" s="156"/>
      <c r="B59" s="161"/>
      <c r="C59" s="156"/>
      <c r="D59" s="226"/>
      <c r="E59" s="210"/>
      <c r="F59" s="210">
        <f t="shared" si="0"/>
        <v>0</v>
      </c>
    </row>
    <row r="60" spans="1:6">
      <c r="A60" s="156"/>
      <c r="B60" s="161"/>
      <c r="C60" s="156"/>
      <c r="D60" s="226"/>
      <c r="E60" s="210"/>
      <c r="F60" s="210">
        <f t="shared" si="0"/>
        <v>0</v>
      </c>
    </row>
    <row r="61" spans="1:6">
      <c r="A61" s="156"/>
      <c r="B61" s="161"/>
      <c r="C61" s="156"/>
      <c r="D61" s="226"/>
      <c r="E61" s="210"/>
      <c r="F61" s="210">
        <f t="shared" si="0"/>
        <v>0</v>
      </c>
    </row>
    <row r="62" spans="1:6">
      <c r="A62" s="156"/>
      <c r="B62" s="161"/>
      <c r="C62" s="156"/>
      <c r="D62" s="226"/>
      <c r="E62" s="210"/>
      <c r="F62" s="210">
        <f t="shared" si="0"/>
        <v>0</v>
      </c>
    </row>
    <row r="63" spans="1:6">
      <c r="A63" s="156"/>
      <c r="B63" s="161"/>
      <c r="C63" s="156"/>
      <c r="D63" s="226"/>
      <c r="E63" s="210"/>
      <c r="F63" s="210">
        <f t="shared" si="0"/>
        <v>0</v>
      </c>
    </row>
    <row r="64" spans="1:6">
      <c r="A64" s="156"/>
      <c r="B64" s="161"/>
      <c r="C64" s="156"/>
      <c r="D64" s="226"/>
      <c r="E64" s="210"/>
      <c r="F64" s="210">
        <f t="shared" si="0"/>
        <v>0</v>
      </c>
    </row>
    <row r="65" spans="1:6">
      <c r="A65" s="156"/>
      <c r="B65" s="161"/>
      <c r="C65" s="156"/>
      <c r="D65" s="226"/>
      <c r="E65" s="210"/>
      <c r="F65" s="210">
        <f t="shared" si="0"/>
        <v>0</v>
      </c>
    </row>
    <row r="66" spans="1:6">
      <c r="A66" s="156"/>
      <c r="B66" s="161"/>
      <c r="C66" s="156"/>
      <c r="D66" s="226"/>
      <c r="E66" s="210"/>
      <c r="F66" s="210">
        <f t="shared" si="0"/>
        <v>0</v>
      </c>
    </row>
    <row r="67" spans="1:6">
      <c r="A67" s="156"/>
      <c r="B67" s="161"/>
      <c r="C67" s="156"/>
      <c r="D67" s="226"/>
      <c r="E67" s="210"/>
      <c r="F67" s="210">
        <f t="shared" si="0"/>
        <v>0</v>
      </c>
    </row>
    <row r="68" spans="1:6" ht="10.5" thickBot="1">
      <c r="A68" s="164"/>
      <c r="B68" s="165"/>
      <c r="C68" s="164"/>
      <c r="D68" s="228"/>
      <c r="E68" s="229"/>
      <c r="F68" s="210">
        <f t="shared" si="0"/>
        <v>0</v>
      </c>
    </row>
    <row r="69" spans="1:6" ht="18.850000000000001" customHeight="1" thickBot="1">
      <c r="A69" s="79" t="s">
        <v>1674</v>
      </c>
      <c r="B69" s="54"/>
      <c r="C69" s="28"/>
      <c r="D69" s="41"/>
      <c r="E69" s="197"/>
      <c r="F69" s="99">
        <f>SUM(F7:F68)</f>
        <v>0</v>
      </c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7946A-CE62-4CDF-B658-396BE66E87BC}">
  <dimension ref="A1:F68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8.46484375" style="151" customWidth="1"/>
    <col min="2" max="2" width="61.73046875" style="140" customWidth="1"/>
    <col min="3" max="3" width="8.265625" style="151" customWidth="1"/>
    <col min="4" max="4" width="10.265625" style="271" customWidth="1"/>
    <col min="5" max="5" width="9.265625" style="200" customWidth="1"/>
    <col min="6" max="6" width="13.73046875" style="200" customWidth="1"/>
    <col min="7" max="16384" width="9.06640625" style="140"/>
  </cols>
  <sheetData>
    <row r="1" spans="1:6">
      <c r="A1" s="167" t="s">
        <v>1700</v>
      </c>
      <c r="B1" s="151"/>
      <c r="C1" s="271"/>
      <c r="D1" s="219"/>
      <c r="E1" s="209"/>
    </row>
    <row r="2" spans="1:6" ht="10.5" thickBot="1">
      <c r="A2" s="140"/>
      <c r="B2" s="151"/>
      <c r="C2" s="271"/>
      <c r="D2" s="219"/>
      <c r="E2" s="209"/>
    </row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>
      <c r="A5" s="156"/>
      <c r="B5" s="161"/>
      <c r="C5" s="156"/>
      <c r="D5" s="226"/>
      <c r="E5" s="203"/>
      <c r="F5" s="203"/>
    </row>
    <row r="6" spans="1:6">
      <c r="A6" s="154" t="s">
        <v>1528</v>
      </c>
      <c r="B6" s="155" t="s">
        <v>1529</v>
      </c>
      <c r="C6" s="156"/>
      <c r="D6" s="226"/>
      <c r="E6" s="203"/>
      <c r="F6" s="203">
        <f>D6*E6</f>
        <v>0</v>
      </c>
    </row>
    <row r="7" spans="1:6">
      <c r="A7" s="157"/>
      <c r="B7" s="88"/>
      <c r="C7" s="158"/>
      <c r="D7" s="226"/>
      <c r="E7" s="203"/>
      <c r="F7" s="203">
        <f t="shared" ref="F7:F55" si="0">D7*E7</f>
        <v>0</v>
      </c>
    </row>
    <row r="8" spans="1:6">
      <c r="A8" s="84" t="s">
        <v>1530</v>
      </c>
      <c r="B8" s="252" t="s">
        <v>1531</v>
      </c>
      <c r="C8" s="86"/>
      <c r="D8" s="226"/>
      <c r="E8" s="203"/>
      <c r="F8" s="203">
        <f t="shared" si="0"/>
        <v>0</v>
      </c>
    </row>
    <row r="9" spans="1:6">
      <c r="A9" s="86"/>
      <c r="B9" s="253"/>
      <c r="C9" s="86"/>
      <c r="D9" s="226"/>
      <c r="E9" s="203"/>
      <c r="F9" s="203">
        <f t="shared" si="0"/>
        <v>0</v>
      </c>
    </row>
    <row r="10" spans="1:6">
      <c r="A10" s="86" t="s">
        <v>1532</v>
      </c>
      <c r="B10" s="253" t="s">
        <v>1702</v>
      </c>
      <c r="C10" s="156"/>
      <c r="D10" s="226"/>
      <c r="E10" s="203"/>
      <c r="F10" s="203">
        <f t="shared" si="0"/>
        <v>0</v>
      </c>
    </row>
    <row r="11" spans="1:6" s="151" customFormat="1">
      <c r="A11" s="86" t="s">
        <v>118</v>
      </c>
      <c r="B11" s="253" t="s">
        <v>1701</v>
      </c>
      <c r="C11" s="86" t="s">
        <v>54</v>
      </c>
      <c r="D11" s="226">
        <v>450</v>
      </c>
      <c r="E11" s="203"/>
      <c r="F11" s="203">
        <f t="shared" si="0"/>
        <v>0</v>
      </c>
    </row>
    <row r="12" spans="1:6" s="151" customFormat="1">
      <c r="A12" s="86"/>
      <c r="B12" s="253"/>
      <c r="C12" s="86"/>
      <c r="D12" s="226"/>
      <c r="E12" s="203"/>
      <c r="F12" s="203"/>
    </row>
    <row r="13" spans="1:6" s="151" customFormat="1">
      <c r="A13" s="86" t="s">
        <v>119</v>
      </c>
      <c r="B13" s="253" t="s">
        <v>1703</v>
      </c>
      <c r="C13" s="86" t="s">
        <v>54</v>
      </c>
      <c r="D13" s="226">
        <v>50</v>
      </c>
      <c r="E13" s="203"/>
      <c r="F13" s="203">
        <f t="shared" ref="F13" si="1">D13*E13</f>
        <v>0</v>
      </c>
    </row>
    <row r="14" spans="1:6" s="151" customFormat="1">
      <c r="A14" s="86"/>
      <c r="B14" s="253"/>
      <c r="C14" s="86"/>
      <c r="D14" s="226"/>
      <c r="E14" s="203"/>
      <c r="F14" s="203">
        <f t="shared" si="0"/>
        <v>0</v>
      </c>
    </row>
    <row r="15" spans="1:6" s="151" customFormat="1">
      <c r="A15" s="86" t="s">
        <v>1533</v>
      </c>
      <c r="B15" s="253" t="s">
        <v>1704</v>
      </c>
      <c r="C15" s="86" t="s">
        <v>54</v>
      </c>
      <c r="D15" s="226">
        <v>12</v>
      </c>
      <c r="E15" s="203"/>
      <c r="F15" s="203">
        <f t="shared" ref="F15" si="2">D15*E15</f>
        <v>0</v>
      </c>
    </row>
    <row r="16" spans="1:6" s="151" customFormat="1">
      <c r="A16" s="86"/>
      <c r="B16" s="253"/>
      <c r="C16" s="86"/>
      <c r="D16" s="226"/>
      <c r="E16" s="203"/>
      <c r="F16" s="203"/>
    </row>
    <row r="17" spans="1:6" s="151" customFormat="1">
      <c r="A17" s="86" t="s">
        <v>1534</v>
      </c>
      <c r="B17" s="253" t="s">
        <v>1705</v>
      </c>
      <c r="C17" s="86"/>
      <c r="D17" s="226"/>
      <c r="E17" s="203"/>
      <c r="F17" s="203">
        <f t="shared" si="0"/>
        <v>0</v>
      </c>
    </row>
    <row r="18" spans="1:6" s="151" customFormat="1">
      <c r="A18" s="86"/>
      <c r="B18" s="253" t="s">
        <v>1706</v>
      </c>
      <c r="C18" s="86" t="s">
        <v>54</v>
      </c>
      <c r="D18" s="226">
        <v>50</v>
      </c>
      <c r="E18" s="203"/>
      <c r="F18" s="203">
        <f t="shared" si="0"/>
        <v>0</v>
      </c>
    </row>
    <row r="19" spans="1:6" s="151" customFormat="1">
      <c r="A19" s="86"/>
      <c r="B19" s="253"/>
      <c r="C19" s="86"/>
      <c r="D19" s="226"/>
      <c r="E19" s="203"/>
      <c r="F19" s="203">
        <f t="shared" si="0"/>
        <v>0</v>
      </c>
    </row>
    <row r="20" spans="1:6" s="151" customFormat="1">
      <c r="A20" s="86" t="s">
        <v>1535</v>
      </c>
      <c r="B20" s="253" t="s">
        <v>1649</v>
      </c>
      <c r="C20" s="86"/>
      <c r="D20" s="226"/>
      <c r="E20" s="203"/>
      <c r="F20" s="203">
        <f t="shared" si="0"/>
        <v>0</v>
      </c>
    </row>
    <row r="21" spans="1:6" s="151" customFormat="1">
      <c r="A21" s="84"/>
      <c r="B21" s="252"/>
      <c r="C21" s="86"/>
      <c r="D21" s="226"/>
      <c r="E21" s="203"/>
      <c r="F21" s="203">
        <f t="shared" si="0"/>
        <v>0</v>
      </c>
    </row>
    <row r="22" spans="1:6" s="151" customFormat="1">
      <c r="A22" s="86" t="s">
        <v>1536</v>
      </c>
      <c r="B22" s="253" t="s">
        <v>1650</v>
      </c>
      <c r="C22" s="86" t="s">
        <v>48</v>
      </c>
      <c r="D22" s="226">
        <v>1</v>
      </c>
      <c r="E22" s="203"/>
      <c r="F22" s="203">
        <f t="shared" si="0"/>
        <v>0</v>
      </c>
    </row>
    <row r="23" spans="1:6" s="151" customFormat="1">
      <c r="A23" s="84"/>
      <c r="B23" s="250"/>
      <c r="C23" s="84"/>
      <c r="D23" s="226"/>
      <c r="E23" s="203"/>
      <c r="F23" s="203">
        <f t="shared" si="0"/>
        <v>0</v>
      </c>
    </row>
    <row r="24" spans="1:6" s="151" customFormat="1">
      <c r="A24" s="86"/>
      <c r="B24" s="253" t="s">
        <v>1651</v>
      </c>
      <c r="C24" s="86" t="s">
        <v>48</v>
      </c>
      <c r="D24" s="226">
        <v>1</v>
      </c>
      <c r="E24" s="203"/>
      <c r="F24" s="203">
        <f t="shared" si="0"/>
        <v>0</v>
      </c>
    </row>
    <row r="25" spans="1:6" s="151" customFormat="1">
      <c r="A25" s="86"/>
      <c r="B25" s="253"/>
      <c r="C25" s="86"/>
      <c r="D25" s="226"/>
      <c r="E25" s="203"/>
      <c r="F25" s="203">
        <f t="shared" si="0"/>
        <v>0</v>
      </c>
    </row>
    <row r="26" spans="1:6" s="151" customFormat="1">
      <c r="A26" s="84" t="s">
        <v>1537</v>
      </c>
      <c r="B26" s="252" t="s">
        <v>1538</v>
      </c>
      <c r="C26" s="84"/>
      <c r="D26" s="226"/>
      <c r="E26" s="203"/>
      <c r="F26" s="203">
        <f t="shared" si="0"/>
        <v>0</v>
      </c>
    </row>
    <row r="27" spans="1:6" s="151" customFormat="1">
      <c r="A27" s="84"/>
      <c r="B27" s="252"/>
      <c r="C27" s="86"/>
      <c r="D27" s="226"/>
      <c r="E27" s="203"/>
      <c r="F27" s="203">
        <f t="shared" si="0"/>
        <v>0</v>
      </c>
    </row>
    <row r="28" spans="1:6" s="151" customFormat="1">
      <c r="A28" s="86" t="s">
        <v>1539</v>
      </c>
      <c r="B28" s="253" t="s">
        <v>1652</v>
      </c>
      <c r="C28" s="86" t="s">
        <v>54</v>
      </c>
      <c r="D28" s="226">
        <v>20</v>
      </c>
      <c r="E28" s="203"/>
      <c r="F28" s="203">
        <f t="shared" si="0"/>
        <v>0</v>
      </c>
    </row>
    <row r="29" spans="1:6" s="151" customFormat="1">
      <c r="A29" s="86"/>
      <c r="B29" s="253"/>
      <c r="C29" s="86"/>
      <c r="D29" s="226"/>
      <c r="E29" s="203"/>
      <c r="F29" s="203">
        <f t="shared" si="0"/>
        <v>0</v>
      </c>
    </row>
    <row r="30" spans="1:6" s="151" customFormat="1">
      <c r="A30" s="86" t="s">
        <v>1540</v>
      </c>
      <c r="B30" s="253" t="s">
        <v>1541</v>
      </c>
      <c r="C30" s="86" t="s">
        <v>54</v>
      </c>
      <c r="D30" s="226">
        <v>200</v>
      </c>
      <c r="E30" s="203"/>
      <c r="F30" s="203">
        <f t="shared" si="0"/>
        <v>0</v>
      </c>
    </row>
    <row r="31" spans="1:6" s="151" customFormat="1">
      <c r="A31" s="84"/>
      <c r="B31" s="252"/>
      <c r="C31" s="86"/>
      <c r="D31" s="226"/>
      <c r="E31" s="203"/>
      <c r="F31" s="203">
        <f t="shared" si="0"/>
        <v>0</v>
      </c>
    </row>
    <row r="32" spans="1:6" s="151" customFormat="1">
      <c r="A32" s="84" t="s">
        <v>1542</v>
      </c>
      <c r="B32" s="252" t="s">
        <v>1662</v>
      </c>
      <c r="C32" s="86" t="s">
        <v>54</v>
      </c>
      <c r="D32" s="226">
        <v>100</v>
      </c>
      <c r="E32" s="203"/>
      <c r="F32" s="203">
        <f t="shared" si="0"/>
        <v>0</v>
      </c>
    </row>
    <row r="33" spans="1:6" s="151" customFormat="1">
      <c r="A33" s="86"/>
      <c r="B33" s="253"/>
      <c r="C33" s="86"/>
      <c r="D33" s="226"/>
      <c r="E33" s="203"/>
      <c r="F33" s="203">
        <f t="shared" si="0"/>
        <v>0</v>
      </c>
    </row>
    <row r="34" spans="1:6" s="151" customFormat="1">
      <c r="A34" s="86" t="s">
        <v>1543</v>
      </c>
      <c r="B34" s="253" t="s">
        <v>1707</v>
      </c>
      <c r="C34" s="86"/>
      <c r="D34" s="226"/>
      <c r="E34" s="203"/>
      <c r="F34" s="203">
        <f t="shared" si="0"/>
        <v>0</v>
      </c>
    </row>
    <row r="35" spans="1:6" s="151" customFormat="1">
      <c r="A35" s="84"/>
      <c r="B35" s="253" t="s">
        <v>1708</v>
      </c>
      <c r="C35" s="86" t="s">
        <v>1661</v>
      </c>
      <c r="D35" s="226">
        <v>1500</v>
      </c>
      <c r="E35" s="203"/>
      <c r="F35" s="203">
        <f t="shared" si="0"/>
        <v>0</v>
      </c>
    </row>
    <row r="36" spans="1:6" s="151" customFormat="1">
      <c r="A36" s="86"/>
      <c r="B36" s="253"/>
      <c r="C36" s="86"/>
      <c r="D36" s="226"/>
      <c r="E36" s="203"/>
      <c r="F36" s="203">
        <f t="shared" si="0"/>
        <v>0</v>
      </c>
    </row>
    <row r="37" spans="1:6" s="151" customFormat="1">
      <c r="A37" s="86" t="s">
        <v>1544</v>
      </c>
      <c r="B37" s="253" t="s">
        <v>1653</v>
      </c>
      <c r="C37" s="86" t="s">
        <v>38</v>
      </c>
      <c r="D37" s="226">
        <v>125</v>
      </c>
      <c r="E37" s="203"/>
      <c r="F37" s="203">
        <f t="shared" si="0"/>
        <v>0</v>
      </c>
    </row>
    <row r="38" spans="1:6" s="151" customFormat="1">
      <c r="A38" s="84"/>
      <c r="B38" s="252"/>
      <c r="C38" s="86"/>
      <c r="D38" s="226"/>
      <c r="E38" s="203"/>
      <c r="F38" s="203">
        <f t="shared" si="0"/>
        <v>0</v>
      </c>
    </row>
    <row r="39" spans="1:6" s="151" customFormat="1">
      <c r="A39" s="84" t="s">
        <v>1545</v>
      </c>
      <c r="B39" s="252" t="s">
        <v>1546</v>
      </c>
      <c r="C39" s="84"/>
      <c r="D39" s="226"/>
      <c r="E39" s="203"/>
      <c r="F39" s="203">
        <f t="shared" si="0"/>
        <v>0</v>
      </c>
    </row>
    <row r="40" spans="1:6" s="151" customFormat="1">
      <c r="A40" s="86"/>
      <c r="B40" s="253"/>
      <c r="C40" s="86"/>
      <c r="D40" s="226"/>
      <c r="E40" s="203"/>
      <c r="F40" s="203">
        <f t="shared" si="0"/>
        <v>0</v>
      </c>
    </row>
    <row r="41" spans="1:6" s="151" customFormat="1">
      <c r="A41" s="86" t="s">
        <v>1547</v>
      </c>
      <c r="B41" s="253" t="s">
        <v>1654</v>
      </c>
      <c r="C41" s="86" t="s">
        <v>54</v>
      </c>
      <c r="D41" s="226">
        <v>400</v>
      </c>
      <c r="E41" s="203"/>
      <c r="F41" s="203">
        <f t="shared" si="0"/>
        <v>0</v>
      </c>
    </row>
    <row r="42" spans="1:6" s="151" customFormat="1">
      <c r="A42" s="84"/>
      <c r="B42" s="250"/>
      <c r="C42" s="84"/>
      <c r="D42" s="226"/>
      <c r="E42" s="203"/>
      <c r="F42" s="203">
        <f t="shared" si="0"/>
        <v>0</v>
      </c>
    </row>
    <row r="43" spans="1:6" s="151" customFormat="1">
      <c r="A43" s="86" t="s">
        <v>1548</v>
      </c>
      <c r="B43" s="253" t="s">
        <v>1655</v>
      </c>
      <c r="C43" s="86" t="s">
        <v>54</v>
      </c>
      <c r="D43" s="226">
        <v>40</v>
      </c>
      <c r="E43" s="203"/>
      <c r="F43" s="203">
        <f t="shared" si="0"/>
        <v>0</v>
      </c>
    </row>
    <row r="44" spans="1:6" s="151" customFormat="1">
      <c r="A44" s="86"/>
      <c r="B44" s="253"/>
      <c r="C44" s="86"/>
      <c r="D44" s="226"/>
      <c r="E44" s="203"/>
      <c r="F44" s="203">
        <f t="shared" si="0"/>
        <v>0</v>
      </c>
    </row>
    <row r="45" spans="1:6" s="151" customFormat="1">
      <c r="A45" s="158" t="s">
        <v>1549</v>
      </c>
      <c r="B45" s="89" t="s">
        <v>1709</v>
      </c>
      <c r="C45" s="158" t="s">
        <v>54</v>
      </c>
      <c r="D45" s="226">
        <v>55</v>
      </c>
      <c r="E45" s="203"/>
      <c r="F45" s="203">
        <f t="shared" si="0"/>
        <v>0</v>
      </c>
    </row>
    <row r="46" spans="1:6" s="151" customFormat="1">
      <c r="A46" s="84"/>
      <c r="B46" s="170"/>
      <c r="C46" s="84"/>
      <c r="D46" s="226"/>
      <c r="E46" s="203"/>
      <c r="F46" s="203">
        <f t="shared" si="0"/>
        <v>0</v>
      </c>
    </row>
    <row r="47" spans="1:6" s="151" customFormat="1">
      <c r="A47" s="84" t="s">
        <v>1550</v>
      </c>
      <c r="B47" s="170" t="s">
        <v>1656</v>
      </c>
      <c r="C47" s="84"/>
      <c r="D47" s="226"/>
      <c r="E47" s="203"/>
      <c r="F47" s="203">
        <f t="shared" si="0"/>
        <v>0</v>
      </c>
    </row>
    <row r="48" spans="1:6" s="151" customFormat="1">
      <c r="A48" s="86"/>
      <c r="B48" s="253"/>
      <c r="C48" s="86"/>
      <c r="D48" s="226"/>
      <c r="E48" s="203"/>
      <c r="F48" s="203">
        <f t="shared" si="0"/>
        <v>0</v>
      </c>
    </row>
    <row r="49" spans="1:6" s="151" customFormat="1">
      <c r="A49" s="86" t="s">
        <v>1551</v>
      </c>
      <c r="B49" s="251" t="s">
        <v>1657</v>
      </c>
      <c r="C49" s="86"/>
      <c r="D49" s="226"/>
      <c r="E49" s="203"/>
      <c r="F49" s="203">
        <f t="shared" si="0"/>
        <v>0</v>
      </c>
    </row>
    <row r="50" spans="1:6" s="151" customFormat="1">
      <c r="A50" s="84"/>
      <c r="B50" s="170"/>
      <c r="C50" s="84"/>
      <c r="D50" s="226"/>
      <c r="E50" s="203"/>
      <c r="F50" s="203">
        <f t="shared" si="0"/>
        <v>0</v>
      </c>
    </row>
    <row r="51" spans="1:6" s="151" customFormat="1">
      <c r="A51" s="86"/>
      <c r="B51" s="253" t="s">
        <v>1658</v>
      </c>
      <c r="C51" s="86" t="s">
        <v>68</v>
      </c>
      <c r="D51" s="226">
        <v>2000</v>
      </c>
      <c r="E51" s="203"/>
      <c r="F51" s="203">
        <f t="shared" si="0"/>
        <v>0</v>
      </c>
    </row>
    <row r="52" spans="1:6" s="151" customFormat="1">
      <c r="A52" s="86"/>
      <c r="B52" s="253"/>
      <c r="C52" s="86"/>
      <c r="D52" s="226"/>
      <c r="E52" s="203"/>
      <c r="F52" s="203">
        <f t="shared" si="0"/>
        <v>0</v>
      </c>
    </row>
    <row r="53" spans="1:6" s="151" customFormat="1">
      <c r="A53" s="84" t="s">
        <v>1552</v>
      </c>
      <c r="B53" s="252" t="s">
        <v>1659</v>
      </c>
      <c r="C53" s="84"/>
      <c r="D53" s="226"/>
      <c r="E53" s="203"/>
      <c r="F53" s="203">
        <f t="shared" si="0"/>
        <v>0</v>
      </c>
    </row>
    <row r="54" spans="1:6" s="151" customFormat="1">
      <c r="A54" s="84"/>
      <c r="B54" s="250"/>
      <c r="C54" s="84"/>
      <c r="D54" s="226"/>
      <c r="E54" s="203"/>
      <c r="F54" s="203">
        <f t="shared" si="0"/>
        <v>0</v>
      </c>
    </row>
    <row r="55" spans="1:6" s="151" customFormat="1">
      <c r="A55" s="86" t="s">
        <v>1552</v>
      </c>
      <c r="B55" s="253" t="s">
        <v>1660</v>
      </c>
      <c r="C55" s="86" t="s">
        <v>38</v>
      </c>
      <c r="D55" s="226">
        <v>200</v>
      </c>
      <c r="E55" s="203"/>
      <c r="F55" s="203">
        <f t="shared" si="0"/>
        <v>0</v>
      </c>
    </row>
    <row r="56" spans="1:6" s="151" customFormat="1">
      <c r="A56" s="86"/>
      <c r="B56" s="253"/>
      <c r="C56" s="86"/>
      <c r="D56" s="226"/>
      <c r="E56" s="203"/>
      <c r="F56" s="203"/>
    </row>
    <row r="57" spans="1:6" s="151" customFormat="1">
      <c r="A57" s="86"/>
      <c r="B57" s="253"/>
      <c r="C57" s="86"/>
      <c r="D57" s="226"/>
      <c r="E57" s="203"/>
      <c r="F57" s="203"/>
    </row>
    <row r="58" spans="1:6" s="151" customFormat="1">
      <c r="A58" s="86"/>
      <c r="B58" s="253"/>
      <c r="C58" s="86"/>
      <c r="D58" s="226"/>
      <c r="E58" s="203"/>
      <c r="F58" s="203"/>
    </row>
    <row r="59" spans="1:6" s="151" customFormat="1">
      <c r="A59" s="86"/>
      <c r="B59" s="253"/>
      <c r="C59" s="86"/>
      <c r="D59" s="226"/>
      <c r="E59" s="203"/>
      <c r="F59" s="203"/>
    </row>
    <row r="60" spans="1:6" s="151" customFormat="1">
      <c r="A60" s="86"/>
      <c r="B60" s="253"/>
      <c r="C60" s="86"/>
      <c r="D60" s="226"/>
      <c r="E60" s="203"/>
      <c r="F60" s="203"/>
    </row>
    <row r="61" spans="1:6" s="151" customFormat="1">
      <c r="A61" s="86"/>
      <c r="B61" s="253"/>
      <c r="C61" s="86"/>
      <c r="D61" s="226"/>
      <c r="E61" s="203"/>
      <c r="F61" s="203"/>
    </row>
    <row r="62" spans="1:6" s="151" customFormat="1">
      <c r="A62" s="86"/>
      <c r="B62" s="253"/>
      <c r="C62" s="86"/>
      <c r="D62" s="226"/>
      <c r="E62" s="203"/>
      <c r="F62" s="203"/>
    </row>
    <row r="63" spans="1:6" s="151" customFormat="1">
      <c r="A63" s="86"/>
      <c r="B63" s="253"/>
      <c r="C63" s="86"/>
      <c r="D63" s="226"/>
      <c r="E63" s="203"/>
      <c r="F63" s="203"/>
    </row>
    <row r="64" spans="1:6" s="151" customFormat="1">
      <c r="A64" s="86"/>
      <c r="B64" s="253"/>
      <c r="C64" s="86"/>
      <c r="D64" s="226"/>
      <c r="E64" s="203"/>
      <c r="F64" s="203"/>
    </row>
    <row r="65" spans="1:6" s="151" customFormat="1">
      <c r="A65" s="86"/>
      <c r="B65" s="253"/>
      <c r="C65" s="86"/>
      <c r="D65" s="226"/>
      <c r="E65" s="203"/>
      <c r="F65" s="203"/>
    </row>
    <row r="66" spans="1:6" s="151" customFormat="1" ht="10.5" thickBot="1">
      <c r="A66" s="86"/>
      <c r="B66" s="253"/>
      <c r="C66" s="86"/>
      <c r="D66" s="226"/>
      <c r="E66" s="203"/>
      <c r="F66" s="203"/>
    </row>
    <row r="67" spans="1:6" ht="18.850000000000001" customHeight="1" thickBot="1">
      <c r="A67" s="79" t="s">
        <v>1674</v>
      </c>
      <c r="B67" s="54"/>
      <c r="C67" s="28"/>
      <c r="D67" s="41"/>
      <c r="E67" s="197"/>
      <c r="F67" s="99">
        <f>SUM(F6:F66)</f>
        <v>0</v>
      </c>
    </row>
    <row r="68" spans="1:6" s="151" customFormat="1">
      <c r="A68" s="47"/>
      <c r="B68" s="237"/>
      <c r="C68" s="47"/>
      <c r="D68" s="271"/>
      <c r="E68" s="200"/>
      <c r="F68" s="200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A60F7-A10B-4A7F-8A0E-EF660DCE58B2}">
  <sheetPr>
    <pageSetUpPr fitToPage="1"/>
  </sheetPr>
  <dimension ref="A1:F190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3" width="9.46484375" style="151" customWidth="1"/>
    <col min="4" max="4" width="10.265625" style="151" customWidth="1"/>
    <col min="5" max="5" width="13" style="209" customWidth="1"/>
    <col min="6" max="6" width="14.6640625" style="209" customWidth="1"/>
    <col min="7" max="16384" width="9.06640625" style="140"/>
  </cols>
  <sheetData>
    <row r="1" spans="1:6">
      <c r="A1" s="167" t="s">
        <v>1066</v>
      </c>
    </row>
    <row r="2" spans="1:6" ht="10.5" thickBot="1"/>
    <row r="3" spans="1:6" s="5" customFormat="1">
      <c r="A3" s="371" t="s">
        <v>52</v>
      </c>
      <c r="B3" s="372" t="s">
        <v>1</v>
      </c>
      <c r="C3" s="373" t="s">
        <v>2</v>
      </c>
      <c r="D3" s="383" t="s">
        <v>53</v>
      </c>
      <c r="E3" s="375" t="s">
        <v>4</v>
      </c>
      <c r="F3" s="390" t="s">
        <v>5</v>
      </c>
    </row>
    <row r="4" spans="1:6" s="5" customFormat="1" ht="10.5" thickBot="1">
      <c r="A4" s="376"/>
      <c r="B4" s="377"/>
      <c r="C4" s="378"/>
      <c r="D4" s="384"/>
      <c r="E4" s="397" t="s">
        <v>55</v>
      </c>
      <c r="F4" s="397" t="s">
        <v>55</v>
      </c>
    </row>
    <row r="5" spans="1:6" s="10" customFormat="1">
      <c r="A5" s="220"/>
      <c r="B5" s="221"/>
      <c r="C5" s="27"/>
      <c r="D5" s="222"/>
      <c r="E5" s="176"/>
      <c r="F5" s="176"/>
    </row>
    <row r="6" spans="1:6">
      <c r="A6" s="154" t="s">
        <v>911</v>
      </c>
      <c r="B6" s="155" t="s">
        <v>912</v>
      </c>
      <c r="C6" s="156"/>
      <c r="D6" s="156"/>
      <c r="E6" s="210"/>
      <c r="F6" s="210">
        <f>D6*E6</f>
        <v>0</v>
      </c>
    </row>
    <row r="7" spans="1:6">
      <c r="A7" s="157"/>
      <c r="B7" s="88"/>
      <c r="C7" s="158"/>
      <c r="D7" s="156"/>
      <c r="E7" s="210"/>
      <c r="F7" s="210">
        <f t="shared" ref="F7:F63" si="0">D7*E7</f>
        <v>0</v>
      </c>
    </row>
    <row r="8" spans="1:6">
      <c r="A8" s="84" t="s">
        <v>913</v>
      </c>
      <c r="B8" s="85" t="s">
        <v>914</v>
      </c>
      <c r="C8" s="86"/>
      <c r="D8" s="156"/>
      <c r="E8" s="210"/>
      <c r="F8" s="210">
        <f t="shared" si="0"/>
        <v>0</v>
      </c>
    </row>
    <row r="9" spans="1:6">
      <c r="A9" s="84"/>
      <c r="B9" s="85"/>
      <c r="C9" s="86"/>
      <c r="D9" s="156"/>
      <c r="E9" s="210"/>
      <c r="F9" s="210">
        <f t="shared" si="0"/>
        <v>0</v>
      </c>
    </row>
    <row r="10" spans="1:6" ht="11.65">
      <c r="A10" s="86" t="s">
        <v>915</v>
      </c>
      <c r="B10" s="87" t="s">
        <v>916</v>
      </c>
      <c r="C10" s="86" t="s">
        <v>910</v>
      </c>
      <c r="D10" s="156">
        <v>68</v>
      </c>
      <c r="E10" s="210"/>
      <c r="F10" s="210">
        <f t="shared" si="0"/>
        <v>0</v>
      </c>
    </row>
    <row r="11" spans="1:6">
      <c r="A11" s="86"/>
      <c r="B11" s="87"/>
      <c r="C11" s="86"/>
      <c r="D11" s="156"/>
      <c r="E11" s="210"/>
      <c r="F11" s="210">
        <f t="shared" si="0"/>
        <v>0</v>
      </c>
    </row>
    <row r="12" spans="1:6" ht="11.65">
      <c r="A12" s="86" t="s">
        <v>917</v>
      </c>
      <c r="B12" s="87" t="s">
        <v>918</v>
      </c>
      <c r="C12" s="86" t="s">
        <v>910</v>
      </c>
      <c r="D12" s="156">
        <v>42</v>
      </c>
      <c r="E12" s="210"/>
      <c r="F12" s="210">
        <f t="shared" si="0"/>
        <v>0</v>
      </c>
    </row>
    <row r="13" spans="1:6">
      <c r="A13" s="86"/>
      <c r="B13" s="87"/>
      <c r="C13" s="86"/>
      <c r="D13" s="156"/>
      <c r="E13" s="210"/>
      <c r="F13" s="210">
        <f t="shared" si="0"/>
        <v>0</v>
      </c>
    </row>
    <row r="14" spans="1:6" ht="11.65">
      <c r="A14" s="86" t="s">
        <v>919</v>
      </c>
      <c r="B14" s="87" t="s">
        <v>1070</v>
      </c>
      <c r="C14" s="86" t="s">
        <v>910</v>
      </c>
      <c r="D14" s="156">
        <v>10</v>
      </c>
      <c r="E14" s="210"/>
      <c r="F14" s="210">
        <f t="shared" si="0"/>
        <v>0</v>
      </c>
    </row>
    <row r="15" spans="1:6">
      <c r="A15" s="86"/>
      <c r="B15" s="87"/>
      <c r="C15" s="86"/>
      <c r="D15" s="156"/>
      <c r="E15" s="210"/>
      <c r="F15" s="210">
        <f t="shared" si="0"/>
        <v>0</v>
      </c>
    </row>
    <row r="16" spans="1:6" ht="11.65">
      <c r="A16" s="86" t="s">
        <v>920</v>
      </c>
      <c r="B16" s="87" t="s">
        <v>921</v>
      </c>
      <c r="C16" s="86" t="s">
        <v>910</v>
      </c>
      <c r="D16" s="156">
        <v>10</v>
      </c>
      <c r="E16" s="210"/>
      <c r="F16" s="210">
        <f t="shared" si="0"/>
        <v>0</v>
      </c>
    </row>
    <row r="17" spans="1:6">
      <c r="A17" s="86"/>
      <c r="B17" s="87"/>
      <c r="C17" s="86"/>
      <c r="D17" s="156"/>
      <c r="E17" s="210"/>
      <c r="F17" s="210">
        <f t="shared" si="0"/>
        <v>0</v>
      </c>
    </row>
    <row r="18" spans="1:6" ht="11.65">
      <c r="A18" s="86" t="s">
        <v>922</v>
      </c>
      <c r="B18" s="87" t="s">
        <v>923</v>
      </c>
      <c r="C18" s="86" t="s">
        <v>910</v>
      </c>
      <c r="D18" s="156">
        <v>10</v>
      </c>
      <c r="E18" s="210"/>
      <c r="F18" s="210">
        <f t="shared" si="0"/>
        <v>0</v>
      </c>
    </row>
    <row r="19" spans="1:6">
      <c r="A19" s="86"/>
      <c r="B19" s="87"/>
      <c r="C19" s="86"/>
      <c r="D19" s="156"/>
      <c r="E19" s="210"/>
      <c r="F19" s="210">
        <f t="shared" si="0"/>
        <v>0</v>
      </c>
    </row>
    <row r="20" spans="1:6">
      <c r="A20" s="86" t="s">
        <v>924</v>
      </c>
      <c r="B20" s="87" t="s">
        <v>925</v>
      </c>
      <c r="C20" s="86" t="s">
        <v>16</v>
      </c>
      <c r="D20" s="156">
        <v>2</v>
      </c>
      <c r="E20" s="210"/>
      <c r="F20" s="210">
        <f t="shared" si="0"/>
        <v>0</v>
      </c>
    </row>
    <row r="21" spans="1:6">
      <c r="A21" s="86"/>
      <c r="B21" s="87"/>
      <c r="C21" s="86"/>
      <c r="D21" s="156"/>
      <c r="E21" s="210"/>
      <c r="F21" s="210">
        <f t="shared" si="0"/>
        <v>0</v>
      </c>
    </row>
    <row r="22" spans="1:6">
      <c r="A22" s="86" t="s">
        <v>926</v>
      </c>
      <c r="B22" s="87" t="s">
        <v>1065</v>
      </c>
      <c r="C22" s="86" t="s">
        <v>16</v>
      </c>
      <c r="D22" s="156">
        <v>6</v>
      </c>
      <c r="E22" s="210"/>
      <c r="F22" s="210">
        <f t="shared" si="0"/>
        <v>0</v>
      </c>
    </row>
    <row r="23" spans="1:6">
      <c r="A23" s="86"/>
      <c r="B23" s="87"/>
      <c r="C23" s="86"/>
      <c r="D23" s="156"/>
      <c r="E23" s="210"/>
      <c r="F23" s="210">
        <f t="shared" si="0"/>
        <v>0</v>
      </c>
    </row>
    <row r="24" spans="1:6">
      <c r="A24" s="86" t="s">
        <v>927</v>
      </c>
      <c r="B24" s="87" t="s">
        <v>1067</v>
      </c>
      <c r="C24" s="86" t="s">
        <v>16</v>
      </c>
      <c r="D24" s="156">
        <v>1</v>
      </c>
      <c r="E24" s="210"/>
      <c r="F24" s="210">
        <f t="shared" si="0"/>
        <v>0</v>
      </c>
    </row>
    <row r="25" spans="1:6">
      <c r="A25" s="86"/>
      <c r="B25" s="87"/>
      <c r="C25" s="86"/>
      <c r="D25" s="156"/>
      <c r="E25" s="210"/>
      <c r="F25" s="210">
        <f t="shared" si="0"/>
        <v>0</v>
      </c>
    </row>
    <row r="26" spans="1:6" s="151" customFormat="1">
      <c r="A26" s="86" t="s">
        <v>928</v>
      </c>
      <c r="B26" s="87" t="s">
        <v>1068</v>
      </c>
      <c r="C26" s="86" t="s">
        <v>20</v>
      </c>
      <c r="D26" s="156">
        <v>1</v>
      </c>
      <c r="E26" s="409">
        <v>50000</v>
      </c>
      <c r="F26" s="210">
        <f t="shared" si="0"/>
        <v>50000</v>
      </c>
    </row>
    <row r="27" spans="1:6" s="151" customFormat="1">
      <c r="A27" s="86"/>
      <c r="B27" s="87"/>
      <c r="C27" s="86"/>
      <c r="D27" s="156"/>
      <c r="E27" s="210"/>
      <c r="F27" s="210">
        <f t="shared" si="0"/>
        <v>0</v>
      </c>
    </row>
    <row r="28" spans="1:6" s="151" customFormat="1">
      <c r="A28" s="86" t="s">
        <v>929</v>
      </c>
      <c r="B28" s="87" t="s">
        <v>930</v>
      </c>
      <c r="C28" s="86" t="s">
        <v>8</v>
      </c>
      <c r="D28" s="223">
        <f>E26</f>
        <v>50000</v>
      </c>
      <c r="E28" s="304"/>
      <c r="F28" s="210">
        <f t="shared" si="0"/>
        <v>0</v>
      </c>
    </row>
    <row r="29" spans="1:6" s="151" customFormat="1">
      <c r="A29" s="86"/>
      <c r="B29" s="87"/>
      <c r="C29" s="86"/>
      <c r="D29" s="156"/>
      <c r="E29" s="210"/>
      <c r="F29" s="210">
        <f t="shared" si="0"/>
        <v>0</v>
      </c>
    </row>
    <row r="30" spans="1:6" s="151" customFormat="1">
      <c r="A30" s="84" t="s">
        <v>931</v>
      </c>
      <c r="B30" s="85" t="s">
        <v>932</v>
      </c>
      <c r="C30" s="86"/>
      <c r="D30" s="156"/>
      <c r="E30" s="210"/>
      <c r="F30" s="210">
        <f t="shared" si="0"/>
        <v>0</v>
      </c>
    </row>
    <row r="31" spans="1:6" s="151" customFormat="1">
      <c r="A31" s="84"/>
      <c r="B31" s="85"/>
      <c r="C31" s="86"/>
      <c r="D31" s="156"/>
      <c r="E31" s="210"/>
      <c r="F31" s="210">
        <f t="shared" si="0"/>
        <v>0</v>
      </c>
    </row>
    <row r="32" spans="1:6" ht="11.65">
      <c r="A32" s="86" t="s">
        <v>933</v>
      </c>
      <c r="B32" s="87" t="s">
        <v>1069</v>
      </c>
      <c r="C32" s="86" t="s">
        <v>910</v>
      </c>
      <c r="D32" s="156">
        <v>1</v>
      </c>
      <c r="E32" s="210"/>
      <c r="F32" s="210">
        <f t="shared" si="0"/>
        <v>0</v>
      </c>
    </row>
    <row r="33" spans="1:6">
      <c r="A33" s="86"/>
      <c r="B33" s="87"/>
      <c r="C33" s="86"/>
      <c r="D33" s="156"/>
      <c r="E33" s="210"/>
      <c r="F33" s="210">
        <f t="shared" si="0"/>
        <v>0</v>
      </c>
    </row>
    <row r="34" spans="1:6" s="151" customFormat="1" ht="11.65">
      <c r="A34" s="86" t="s">
        <v>934</v>
      </c>
      <c r="B34" s="87" t="s">
        <v>935</v>
      </c>
      <c r="C34" s="86" t="s">
        <v>910</v>
      </c>
      <c r="D34" s="156">
        <v>1</v>
      </c>
      <c r="E34" s="210"/>
      <c r="F34" s="210">
        <f t="shared" si="0"/>
        <v>0</v>
      </c>
    </row>
    <row r="35" spans="1:6" s="151" customFormat="1">
      <c r="A35" s="86"/>
      <c r="B35" s="87"/>
      <c r="C35" s="86"/>
      <c r="D35" s="156"/>
      <c r="E35" s="210"/>
      <c r="F35" s="210">
        <f t="shared" si="0"/>
        <v>0</v>
      </c>
    </row>
    <row r="36" spans="1:6" s="151" customFormat="1" ht="11.65">
      <c r="A36" s="86" t="s">
        <v>936</v>
      </c>
      <c r="B36" s="87" t="s">
        <v>937</v>
      </c>
      <c r="C36" s="86" t="s">
        <v>910</v>
      </c>
      <c r="D36" s="156">
        <v>2</v>
      </c>
      <c r="E36" s="210"/>
      <c r="F36" s="210">
        <f t="shared" si="0"/>
        <v>0</v>
      </c>
    </row>
    <row r="37" spans="1:6" s="151" customFormat="1">
      <c r="A37" s="86"/>
      <c r="B37" s="87"/>
      <c r="C37" s="86"/>
      <c r="D37" s="156"/>
      <c r="E37" s="210"/>
      <c r="F37" s="210">
        <f t="shared" si="0"/>
        <v>0</v>
      </c>
    </row>
    <row r="38" spans="1:6" s="151" customFormat="1" ht="11.65">
      <c r="A38" s="86" t="s">
        <v>938</v>
      </c>
      <c r="B38" s="87" t="s">
        <v>939</v>
      </c>
      <c r="C38" s="86" t="s">
        <v>910</v>
      </c>
      <c r="D38" s="156">
        <v>6</v>
      </c>
      <c r="E38" s="210"/>
      <c r="F38" s="210">
        <f t="shared" si="0"/>
        <v>0</v>
      </c>
    </row>
    <row r="39" spans="1:6" s="151" customFormat="1">
      <c r="A39" s="86"/>
      <c r="B39" s="87"/>
      <c r="C39" s="86"/>
      <c r="D39" s="156"/>
      <c r="E39" s="210"/>
      <c r="F39" s="210">
        <f t="shared" si="0"/>
        <v>0</v>
      </c>
    </row>
    <row r="40" spans="1:6" s="151" customFormat="1" ht="11.65">
      <c r="A40" s="86" t="s">
        <v>940</v>
      </c>
      <c r="B40" s="87" t="s">
        <v>941</v>
      </c>
      <c r="C40" s="86" t="s">
        <v>910</v>
      </c>
      <c r="D40" s="156">
        <v>6</v>
      </c>
      <c r="E40" s="210"/>
      <c r="F40" s="210">
        <f t="shared" si="0"/>
        <v>0</v>
      </c>
    </row>
    <row r="41" spans="1:6" s="151" customFormat="1">
      <c r="A41" s="86"/>
      <c r="B41" s="87"/>
      <c r="C41" s="86"/>
      <c r="D41" s="156"/>
      <c r="E41" s="210"/>
      <c r="F41" s="210">
        <f t="shared" si="0"/>
        <v>0</v>
      </c>
    </row>
    <row r="42" spans="1:6" s="151" customFormat="1" ht="11.65">
      <c r="A42" s="86" t="s">
        <v>942</v>
      </c>
      <c r="B42" s="87" t="s">
        <v>943</v>
      </c>
      <c r="C42" s="86" t="s">
        <v>910</v>
      </c>
      <c r="D42" s="156">
        <v>2</v>
      </c>
      <c r="E42" s="210"/>
      <c r="F42" s="210">
        <f t="shared" si="0"/>
        <v>0</v>
      </c>
    </row>
    <row r="43" spans="1:6" s="151" customFormat="1">
      <c r="A43" s="86"/>
      <c r="B43" s="87"/>
      <c r="C43" s="86"/>
      <c r="D43" s="156"/>
      <c r="E43" s="210"/>
      <c r="F43" s="210">
        <f t="shared" si="0"/>
        <v>0</v>
      </c>
    </row>
    <row r="44" spans="1:6" s="151" customFormat="1" ht="11.65">
      <c r="A44" s="86" t="s">
        <v>944</v>
      </c>
      <c r="B44" s="87" t="s">
        <v>945</v>
      </c>
      <c r="C44" s="86" t="s">
        <v>910</v>
      </c>
      <c r="D44" s="156">
        <v>1</v>
      </c>
      <c r="E44" s="210"/>
      <c r="F44" s="210">
        <f t="shared" si="0"/>
        <v>0</v>
      </c>
    </row>
    <row r="45" spans="1:6" s="151" customFormat="1">
      <c r="A45" s="86"/>
      <c r="B45" s="87"/>
      <c r="C45" s="86"/>
      <c r="D45" s="156"/>
      <c r="E45" s="210"/>
      <c r="F45" s="210">
        <f t="shared" si="0"/>
        <v>0</v>
      </c>
    </row>
    <row r="46" spans="1:6" s="151" customFormat="1" ht="11.65">
      <c r="A46" s="86" t="s">
        <v>946</v>
      </c>
      <c r="B46" s="87" t="s">
        <v>947</v>
      </c>
      <c r="C46" s="86" t="s">
        <v>910</v>
      </c>
      <c r="D46" s="156">
        <v>12</v>
      </c>
      <c r="E46" s="210"/>
      <c r="F46" s="210">
        <f t="shared" si="0"/>
        <v>0</v>
      </c>
    </row>
    <row r="47" spans="1:6" s="151" customFormat="1">
      <c r="A47" s="86"/>
      <c r="B47" s="87"/>
      <c r="C47" s="86"/>
      <c r="D47" s="156"/>
      <c r="E47" s="210"/>
      <c r="F47" s="210">
        <f t="shared" si="0"/>
        <v>0</v>
      </c>
    </row>
    <row r="48" spans="1:6" s="151" customFormat="1" ht="11.65">
      <c r="A48" s="86" t="s">
        <v>948</v>
      </c>
      <c r="B48" s="87" t="s">
        <v>949</v>
      </c>
      <c r="C48" s="86" t="s">
        <v>910</v>
      </c>
      <c r="D48" s="156">
        <v>4</v>
      </c>
      <c r="E48" s="210"/>
      <c r="F48" s="210">
        <f t="shared" si="0"/>
        <v>0</v>
      </c>
    </row>
    <row r="49" spans="1:6" s="151" customFormat="1">
      <c r="A49" s="86"/>
      <c r="B49" s="87"/>
      <c r="C49" s="86"/>
      <c r="D49" s="156"/>
      <c r="E49" s="210"/>
      <c r="F49" s="210">
        <f t="shared" si="0"/>
        <v>0</v>
      </c>
    </row>
    <row r="50" spans="1:6" s="151" customFormat="1">
      <c r="A50" s="84" t="s">
        <v>950</v>
      </c>
      <c r="B50" s="85" t="s">
        <v>951</v>
      </c>
      <c r="C50" s="86"/>
      <c r="D50" s="156"/>
      <c r="E50" s="210"/>
      <c r="F50" s="210">
        <f t="shared" si="0"/>
        <v>0</v>
      </c>
    </row>
    <row r="51" spans="1:6" s="151" customFormat="1">
      <c r="A51" s="84"/>
      <c r="B51" s="85"/>
      <c r="C51" s="86"/>
      <c r="D51" s="156"/>
      <c r="E51" s="210"/>
      <c r="F51" s="210">
        <f t="shared" si="0"/>
        <v>0</v>
      </c>
    </row>
    <row r="52" spans="1:6" s="151" customFormat="1">
      <c r="A52" s="86" t="s">
        <v>952</v>
      </c>
      <c r="B52" s="87" t="s">
        <v>953</v>
      </c>
      <c r="C52" s="86" t="s">
        <v>16</v>
      </c>
      <c r="D52" s="156">
        <v>3</v>
      </c>
      <c r="E52" s="210"/>
      <c r="F52" s="210">
        <f t="shared" si="0"/>
        <v>0</v>
      </c>
    </row>
    <row r="53" spans="1:6" s="151" customFormat="1">
      <c r="A53" s="86"/>
      <c r="B53" s="87"/>
      <c r="C53" s="86"/>
      <c r="D53" s="156"/>
      <c r="E53" s="210"/>
      <c r="F53" s="210">
        <f t="shared" si="0"/>
        <v>0</v>
      </c>
    </row>
    <row r="54" spans="1:6" s="151" customFormat="1">
      <c r="A54" s="86" t="s">
        <v>954</v>
      </c>
      <c r="B54" s="87" t="s">
        <v>955</v>
      </c>
      <c r="C54" s="86" t="s">
        <v>16</v>
      </c>
      <c r="D54" s="156">
        <v>15</v>
      </c>
      <c r="E54" s="210"/>
      <c r="F54" s="210">
        <f t="shared" si="0"/>
        <v>0</v>
      </c>
    </row>
    <row r="55" spans="1:6" s="151" customFormat="1">
      <c r="A55" s="86"/>
      <c r="B55" s="87"/>
      <c r="C55" s="86"/>
      <c r="D55" s="156"/>
      <c r="E55" s="210"/>
      <c r="F55" s="210">
        <f t="shared" si="0"/>
        <v>0</v>
      </c>
    </row>
    <row r="56" spans="1:6" s="151" customFormat="1">
      <c r="A56" s="86" t="s">
        <v>956</v>
      </c>
      <c r="B56" s="87" t="s">
        <v>957</v>
      </c>
      <c r="C56" s="86" t="s">
        <v>16</v>
      </c>
      <c r="D56" s="156">
        <v>2</v>
      </c>
      <c r="E56" s="210"/>
      <c r="F56" s="210">
        <f t="shared" si="0"/>
        <v>0</v>
      </c>
    </row>
    <row r="57" spans="1:6" s="151" customFormat="1">
      <c r="A57" s="86"/>
      <c r="B57" s="87"/>
      <c r="C57" s="86"/>
      <c r="D57" s="156"/>
      <c r="E57" s="210"/>
      <c r="F57" s="210">
        <f t="shared" si="0"/>
        <v>0</v>
      </c>
    </row>
    <row r="58" spans="1:6" s="151" customFormat="1">
      <c r="A58" s="86" t="s">
        <v>958</v>
      </c>
      <c r="B58" s="87" t="s">
        <v>959</v>
      </c>
      <c r="C58" s="86" t="s">
        <v>16</v>
      </c>
      <c r="D58" s="86">
        <v>3</v>
      </c>
      <c r="E58" s="210"/>
      <c r="F58" s="210">
        <f t="shared" si="0"/>
        <v>0</v>
      </c>
    </row>
    <row r="59" spans="1:6" s="151" customFormat="1">
      <c r="A59" s="86"/>
      <c r="B59" s="87"/>
      <c r="C59" s="86"/>
      <c r="D59" s="86"/>
      <c r="E59" s="210"/>
      <c r="F59" s="210">
        <f t="shared" si="0"/>
        <v>0</v>
      </c>
    </row>
    <row r="60" spans="1:6" s="151" customFormat="1">
      <c r="A60" s="86" t="s">
        <v>960</v>
      </c>
      <c r="B60" s="87" t="s">
        <v>961</v>
      </c>
      <c r="C60" s="86" t="s">
        <v>16</v>
      </c>
      <c r="D60" s="156">
        <v>1</v>
      </c>
      <c r="E60" s="210"/>
      <c r="F60" s="210">
        <f t="shared" si="0"/>
        <v>0</v>
      </c>
    </row>
    <row r="61" spans="1:6" s="151" customFormat="1">
      <c r="A61" s="86"/>
      <c r="B61" s="87"/>
      <c r="C61" s="86"/>
      <c r="D61" s="156"/>
      <c r="E61" s="210"/>
      <c r="F61" s="210">
        <f t="shared" si="0"/>
        <v>0</v>
      </c>
    </row>
    <row r="62" spans="1:6" s="151" customFormat="1">
      <c r="A62" s="86" t="s">
        <v>962</v>
      </c>
      <c r="B62" s="87" t="s">
        <v>963</v>
      </c>
      <c r="C62" s="86" t="s">
        <v>16</v>
      </c>
      <c r="D62" s="156">
        <v>1</v>
      </c>
      <c r="E62" s="210"/>
      <c r="F62" s="210">
        <f t="shared" si="0"/>
        <v>0</v>
      </c>
    </row>
    <row r="63" spans="1:6" s="151" customFormat="1">
      <c r="A63" s="86"/>
      <c r="B63" s="87"/>
      <c r="C63" s="86"/>
      <c r="D63" s="156"/>
      <c r="E63" s="210"/>
      <c r="F63" s="210">
        <f t="shared" si="0"/>
        <v>0</v>
      </c>
    </row>
    <row r="64" spans="1:6" s="151" customFormat="1">
      <c r="A64" s="86" t="s">
        <v>964</v>
      </c>
      <c r="B64" s="87" t="s">
        <v>965</v>
      </c>
      <c r="C64" s="86" t="s">
        <v>16</v>
      </c>
      <c r="D64" s="156">
        <v>1</v>
      </c>
      <c r="E64" s="210"/>
      <c r="F64" s="210">
        <f t="shared" ref="F64:F129" si="1">D64*E64</f>
        <v>0</v>
      </c>
    </row>
    <row r="65" spans="1:6" s="151" customFormat="1">
      <c r="A65" s="86"/>
      <c r="B65" s="87"/>
      <c r="C65" s="86"/>
      <c r="D65" s="156"/>
      <c r="E65" s="210"/>
      <c r="F65" s="210">
        <f t="shared" si="1"/>
        <v>0</v>
      </c>
    </row>
    <row r="66" spans="1:6" s="151" customFormat="1">
      <c r="A66" s="86" t="s">
        <v>966</v>
      </c>
      <c r="B66" s="87" t="s">
        <v>967</v>
      </c>
      <c r="C66" s="86" t="s">
        <v>16</v>
      </c>
      <c r="D66" s="156">
        <v>1</v>
      </c>
      <c r="E66" s="210"/>
      <c r="F66" s="210">
        <f t="shared" si="1"/>
        <v>0</v>
      </c>
    </row>
    <row r="67" spans="1:6" s="151" customFormat="1">
      <c r="A67" s="86"/>
      <c r="B67" s="87"/>
      <c r="C67" s="86"/>
      <c r="D67" s="156"/>
      <c r="E67" s="210"/>
      <c r="F67" s="210">
        <f t="shared" si="1"/>
        <v>0</v>
      </c>
    </row>
    <row r="68" spans="1:6" s="151" customFormat="1">
      <c r="A68" s="86" t="s">
        <v>968</v>
      </c>
      <c r="B68" s="87" t="s">
        <v>969</v>
      </c>
      <c r="C68" s="86" t="s">
        <v>16</v>
      </c>
      <c r="D68" s="156">
        <v>2</v>
      </c>
      <c r="E68" s="210"/>
      <c r="F68" s="210">
        <f t="shared" si="1"/>
        <v>0</v>
      </c>
    </row>
    <row r="69" spans="1:6" s="151" customFormat="1">
      <c r="A69" s="86"/>
      <c r="B69" s="87"/>
      <c r="C69" s="86"/>
      <c r="D69" s="156"/>
      <c r="E69" s="210"/>
      <c r="F69" s="210">
        <f t="shared" si="1"/>
        <v>0</v>
      </c>
    </row>
    <row r="70" spans="1:6" s="151" customFormat="1">
      <c r="A70" s="86" t="s">
        <v>970</v>
      </c>
      <c r="B70" s="87" t="s">
        <v>971</v>
      </c>
      <c r="C70" s="86" t="s">
        <v>16</v>
      </c>
      <c r="D70" s="156">
        <v>2</v>
      </c>
      <c r="E70" s="210"/>
      <c r="F70" s="210">
        <f t="shared" si="1"/>
        <v>0</v>
      </c>
    </row>
    <row r="71" spans="1:6" s="151" customFormat="1">
      <c r="A71" s="86"/>
      <c r="B71" s="87"/>
      <c r="C71" s="86"/>
      <c r="D71" s="156"/>
      <c r="E71" s="210"/>
      <c r="F71" s="210">
        <f t="shared" si="1"/>
        <v>0</v>
      </c>
    </row>
    <row r="72" spans="1:6" s="151" customFormat="1">
      <c r="A72" s="86" t="s">
        <v>972</v>
      </c>
      <c r="B72" s="87" t="s">
        <v>973</v>
      </c>
      <c r="C72" s="86" t="s">
        <v>16</v>
      </c>
      <c r="D72" s="86">
        <v>1</v>
      </c>
      <c r="E72" s="210"/>
      <c r="F72" s="210">
        <f t="shared" si="1"/>
        <v>0</v>
      </c>
    </row>
    <row r="73" spans="1:6" s="151" customFormat="1">
      <c r="A73" s="86"/>
      <c r="B73" s="87"/>
      <c r="C73" s="86"/>
      <c r="D73" s="86"/>
      <c r="E73" s="210"/>
      <c r="F73" s="210">
        <f t="shared" si="1"/>
        <v>0</v>
      </c>
    </row>
    <row r="74" spans="1:6" s="151" customFormat="1">
      <c r="A74" s="86" t="s">
        <v>974</v>
      </c>
      <c r="B74" s="87" t="s">
        <v>975</v>
      </c>
      <c r="C74" s="86" t="s">
        <v>16</v>
      </c>
      <c r="D74" s="156">
        <v>1</v>
      </c>
      <c r="E74" s="210"/>
      <c r="F74" s="210">
        <f t="shared" si="1"/>
        <v>0</v>
      </c>
    </row>
    <row r="75" spans="1:6" s="151" customFormat="1">
      <c r="A75" s="86"/>
      <c r="B75" s="253"/>
      <c r="C75" s="86"/>
      <c r="D75" s="156"/>
      <c r="E75" s="210"/>
      <c r="F75" s="210"/>
    </row>
    <row r="76" spans="1:6" s="151" customFormat="1" ht="10.5" thickBot="1">
      <c r="A76" s="86"/>
      <c r="B76" s="87"/>
      <c r="C76" s="86"/>
      <c r="D76" s="156"/>
      <c r="E76" s="210"/>
      <c r="F76" s="210">
        <f t="shared" si="1"/>
        <v>0</v>
      </c>
    </row>
    <row r="77" spans="1:6" s="10" customFormat="1" ht="18" customHeight="1" thickBot="1">
      <c r="A77" s="422" t="s">
        <v>17</v>
      </c>
      <c r="B77" s="423"/>
      <c r="C77" s="423"/>
      <c r="D77" s="423"/>
      <c r="E77" s="424"/>
      <c r="F77" s="99"/>
    </row>
    <row r="78" spans="1:6" s="10" customFormat="1" ht="18" customHeight="1" thickBot="1">
      <c r="A78" s="422" t="s">
        <v>18</v>
      </c>
      <c r="B78" s="423"/>
      <c r="C78" s="423"/>
      <c r="D78" s="423"/>
      <c r="E78" s="424"/>
      <c r="F78" s="100">
        <f>SUM(F77)</f>
        <v>0</v>
      </c>
    </row>
    <row r="79" spans="1:6" s="151" customFormat="1">
      <c r="A79" s="86"/>
      <c r="B79" s="87"/>
      <c r="C79" s="86"/>
      <c r="D79" s="156"/>
      <c r="E79" s="210"/>
      <c r="F79" s="210"/>
    </row>
    <row r="80" spans="1:6" s="151" customFormat="1">
      <c r="A80" s="86"/>
      <c r="B80" s="87"/>
      <c r="C80" s="86"/>
      <c r="D80" s="156"/>
      <c r="E80" s="210"/>
      <c r="F80" s="210"/>
    </row>
    <row r="81" spans="1:6">
      <c r="A81" s="86" t="s">
        <v>976</v>
      </c>
      <c r="B81" s="87" t="s">
        <v>977</v>
      </c>
      <c r="C81" s="86" t="s">
        <v>16</v>
      </c>
      <c r="D81" s="156">
        <v>6</v>
      </c>
      <c r="E81" s="210"/>
      <c r="F81" s="210">
        <f t="shared" si="1"/>
        <v>0</v>
      </c>
    </row>
    <row r="82" spans="1:6">
      <c r="A82" s="86"/>
      <c r="B82" s="87"/>
      <c r="C82" s="86"/>
      <c r="D82" s="156"/>
      <c r="E82" s="210"/>
      <c r="F82" s="210">
        <f t="shared" si="1"/>
        <v>0</v>
      </c>
    </row>
    <row r="83" spans="1:6">
      <c r="A83" s="86" t="s">
        <v>978</v>
      </c>
      <c r="B83" s="87" t="s">
        <v>979</v>
      </c>
      <c r="C83" s="86" t="s">
        <v>16</v>
      </c>
      <c r="D83" s="156">
        <v>1</v>
      </c>
      <c r="E83" s="210"/>
      <c r="F83" s="210">
        <f t="shared" si="1"/>
        <v>0</v>
      </c>
    </row>
    <row r="84" spans="1:6">
      <c r="A84" s="86"/>
      <c r="B84" s="87"/>
      <c r="C84" s="86"/>
      <c r="D84" s="156"/>
      <c r="E84" s="210"/>
      <c r="F84" s="210">
        <f t="shared" si="1"/>
        <v>0</v>
      </c>
    </row>
    <row r="85" spans="1:6" s="151" customFormat="1">
      <c r="A85" s="86" t="s">
        <v>980</v>
      </c>
      <c r="B85" s="87" t="s">
        <v>981</v>
      </c>
      <c r="C85" s="86" t="s">
        <v>16</v>
      </c>
      <c r="D85" s="156">
        <v>2</v>
      </c>
      <c r="E85" s="210"/>
      <c r="F85" s="210">
        <f t="shared" si="1"/>
        <v>0</v>
      </c>
    </row>
    <row r="86" spans="1:6" s="151" customFormat="1">
      <c r="A86" s="86"/>
      <c r="B86" s="87"/>
      <c r="C86" s="86"/>
      <c r="D86" s="156"/>
      <c r="E86" s="210"/>
      <c r="F86" s="210">
        <f t="shared" si="1"/>
        <v>0</v>
      </c>
    </row>
    <row r="87" spans="1:6" s="151" customFormat="1">
      <c r="A87" s="86" t="s">
        <v>982</v>
      </c>
      <c r="B87" s="87" t="s">
        <v>983</v>
      </c>
      <c r="C87" s="86" t="s">
        <v>16</v>
      </c>
      <c r="D87" s="156">
        <v>1</v>
      </c>
      <c r="E87" s="210"/>
      <c r="F87" s="210">
        <f t="shared" si="1"/>
        <v>0</v>
      </c>
    </row>
    <row r="88" spans="1:6" s="151" customFormat="1">
      <c r="A88" s="86"/>
      <c r="B88" s="87"/>
      <c r="C88" s="86"/>
      <c r="D88" s="156"/>
      <c r="E88" s="210"/>
      <c r="F88" s="210">
        <f t="shared" si="1"/>
        <v>0</v>
      </c>
    </row>
    <row r="89" spans="1:6">
      <c r="A89" s="86" t="s">
        <v>984</v>
      </c>
      <c r="B89" s="87" t="s">
        <v>985</v>
      </c>
      <c r="C89" s="86" t="s">
        <v>16</v>
      </c>
      <c r="D89" s="156">
        <v>2</v>
      </c>
      <c r="E89" s="210"/>
      <c r="F89" s="210">
        <f t="shared" si="1"/>
        <v>0</v>
      </c>
    </row>
    <row r="90" spans="1:6">
      <c r="A90" s="86"/>
      <c r="B90" s="87"/>
      <c r="C90" s="86"/>
      <c r="D90" s="156"/>
      <c r="E90" s="210"/>
      <c r="F90" s="210">
        <f t="shared" si="1"/>
        <v>0</v>
      </c>
    </row>
    <row r="91" spans="1:6">
      <c r="A91" s="86" t="s">
        <v>986</v>
      </c>
      <c r="B91" s="87" t="s">
        <v>987</v>
      </c>
      <c r="C91" s="86" t="s">
        <v>16</v>
      </c>
      <c r="D91" s="156">
        <v>2</v>
      </c>
      <c r="E91" s="210"/>
      <c r="F91" s="210">
        <f t="shared" si="1"/>
        <v>0</v>
      </c>
    </row>
    <row r="92" spans="1:6">
      <c r="A92" s="86"/>
      <c r="B92" s="87"/>
      <c r="C92" s="86"/>
      <c r="D92" s="156"/>
      <c r="E92" s="210"/>
      <c r="F92" s="210">
        <f t="shared" si="1"/>
        <v>0</v>
      </c>
    </row>
    <row r="93" spans="1:6" s="151" customFormat="1">
      <c r="A93" s="86" t="s">
        <v>988</v>
      </c>
      <c r="B93" s="87" t="s">
        <v>989</v>
      </c>
      <c r="C93" s="86" t="s">
        <v>16</v>
      </c>
      <c r="D93" s="156">
        <v>2</v>
      </c>
      <c r="E93" s="210"/>
      <c r="F93" s="210">
        <f t="shared" si="1"/>
        <v>0</v>
      </c>
    </row>
    <row r="94" spans="1:6" s="151" customFormat="1">
      <c r="A94" s="86"/>
      <c r="B94" s="87"/>
      <c r="C94" s="86"/>
      <c r="D94" s="156"/>
      <c r="E94" s="210"/>
      <c r="F94" s="210">
        <f t="shared" si="1"/>
        <v>0</v>
      </c>
    </row>
    <row r="95" spans="1:6">
      <c r="A95" s="86" t="s">
        <v>990</v>
      </c>
      <c r="B95" s="87" t="s">
        <v>991</v>
      </c>
      <c r="C95" s="86" t="s">
        <v>16</v>
      </c>
      <c r="D95" s="156">
        <v>2</v>
      </c>
      <c r="E95" s="210"/>
      <c r="F95" s="210">
        <f t="shared" si="1"/>
        <v>0</v>
      </c>
    </row>
    <row r="96" spans="1:6">
      <c r="A96" s="86"/>
      <c r="B96" s="87"/>
      <c r="C96" s="86"/>
      <c r="D96" s="156"/>
      <c r="E96" s="210"/>
      <c r="F96" s="210">
        <f t="shared" si="1"/>
        <v>0</v>
      </c>
    </row>
    <row r="97" spans="1:6" s="151" customFormat="1">
      <c r="A97" s="86" t="s">
        <v>992</v>
      </c>
      <c r="B97" s="87" t="s">
        <v>993</v>
      </c>
      <c r="C97" s="86" t="s">
        <v>16</v>
      </c>
      <c r="D97" s="156">
        <v>1</v>
      </c>
      <c r="E97" s="210"/>
      <c r="F97" s="210">
        <f t="shared" si="1"/>
        <v>0</v>
      </c>
    </row>
    <row r="98" spans="1:6" s="151" customFormat="1">
      <c r="A98" s="86"/>
      <c r="B98" s="87"/>
      <c r="C98" s="86"/>
      <c r="D98" s="156"/>
      <c r="E98" s="210"/>
      <c r="F98" s="210"/>
    </row>
    <row r="99" spans="1:6" s="151" customFormat="1">
      <c r="A99" s="86" t="s">
        <v>994</v>
      </c>
      <c r="B99" s="87" t="s">
        <v>995</v>
      </c>
      <c r="C99" s="86" t="s">
        <v>16</v>
      </c>
      <c r="D99" s="156">
        <v>3</v>
      </c>
      <c r="E99" s="210"/>
      <c r="F99" s="210">
        <f t="shared" si="1"/>
        <v>0</v>
      </c>
    </row>
    <row r="100" spans="1:6" s="151" customFormat="1">
      <c r="A100" s="86"/>
      <c r="B100" s="87"/>
      <c r="C100" s="86"/>
      <c r="D100" s="156"/>
      <c r="E100" s="210"/>
      <c r="F100" s="210">
        <f t="shared" si="1"/>
        <v>0</v>
      </c>
    </row>
    <row r="101" spans="1:6" s="151" customFormat="1">
      <c r="A101" s="86" t="s">
        <v>996</v>
      </c>
      <c r="B101" s="87" t="s">
        <v>997</v>
      </c>
      <c r="C101" s="86" t="s">
        <v>16</v>
      </c>
      <c r="D101" s="156">
        <v>2</v>
      </c>
      <c r="E101" s="210"/>
      <c r="F101" s="210">
        <f t="shared" si="1"/>
        <v>0</v>
      </c>
    </row>
    <row r="102" spans="1:6" s="151" customFormat="1">
      <c r="A102" s="86"/>
      <c r="B102" s="87"/>
      <c r="C102" s="86"/>
      <c r="D102" s="156"/>
      <c r="E102" s="210"/>
      <c r="F102" s="210">
        <f t="shared" si="1"/>
        <v>0</v>
      </c>
    </row>
    <row r="103" spans="1:6" s="151" customFormat="1">
      <c r="A103" s="86" t="s">
        <v>998</v>
      </c>
      <c r="B103" s="87" t="s">
        <v>999</v>
      </c>
      <c r="C103" s="86" t="s">
        <v>16</v>
      </c>
      <c r="D103" s="156"/>
      <c r="E103" s="210"/>
      <c r="F103" s="210" t="s">
        <v>26</v>
      </c>
    </row>
    <row r="104" spans="1:6" s="151" customFormat="1">
      <c r="A104" s="86"/>
      <c r="B104" s="87"/>
      <c r="C104" s="86"/>
      <c r="D104" s="156"/>
      <c r="E104" s="210"/>
      <c r="F104" s="210">
        <f t="shared" si="1"/>
        <v>0</v>
      </c>
    </row>
    <row r="105" spans="1:6" s="151" customFormat="1">
      <c r="A105" s="86" t="s">
        <v>1000</v>
      </c>
      <c r="B105" s="87" t="s">
        <v>1001</v>
      </c>
      <c r="C105" s="86" t="s">
        <v>16</v>
      </c>
      <c r="D105" s="156">
        <v>1</v>
      </c>
      <c r="E105" s="210"/>
      <c r="F105" s="210">
        <f t="shared" si="1"/>
        <v>0</v>
      </c>
    </row>
    <row r="106" spans="1:6" s="151" customFormat="1">
      <c r="A106" s="86"/>
      <c r="B106" s="87"/>
      <c r="C106" s="86"/>
      <c r="D106" s="156"/>
      <c r="E106" s="210"/>
      <c r="F106" s="210">
        <f t="shared" si="1"/>
        <v>0</v>
      </c>
    </row>
    <row r="107" spans="1:6" s="151" customFormat="1">
      <c r="A107" s="86" t="s">
        <v>1002</v>
      </c>
      <c r="B107" s="87" t="s">
        <v>1003</v>
      </c>
      <c r="C107" s="86" t="s">
        <v>16</v>
      </c>
      <c r="D107" s="156">
        <v>1</v>
      </c>
      <c r="E107" s="210"/>
      <c r="F107" s="210">
        <f t="shared" si="1"/>
        <v>0</v>
      </c>
    </row>
    <row r="108" spans="1:6" s="151" customFormat="1">
      <c r="A108" s="86"/>
      <c r="B108" s="87"/>
      <c r="C108" s="86"/>
      <c r="D108" s="156"/>
      <c r="E108" s="210"/>
      <c r="F108" s="210">
        <f t="shared" si="1"/>
        <v>0</v>
      </c>
    </row>
    <row r="109" spans="1:6" s="151" customFormat="1">
      <c r="A109" s="86" t="s">
        <v>1004</v>
      </c>
      <c r="B109" s="87" t="s">
        <v>1005</v>
      </c>
      <c r="C109" s="86" t="s">
        <v>16</v>
      </c>
      <c r="D109" s="156">
        <v>1</v>
      </c>
      <c r="E109" s="210"/>
      <c r="F109" s="210">
        <f t="shared" si="1"/>
        <v>0</v>
      </c>
    </row>
    <row r="110" spans="1:6" s="151" customFormat="1">
      <c r="A110" s="86"/>
      <c r="B110" s="87"/>
      <c r="C110" s="86"/>
      <c r="D110" s="156"/>
      <c r="E110" s="210"/>
      <c r="F110" s="210">
        <f t="shared" si="1"/>
        <v>0</v>
      </c>
    </row>
    <row r="111" spans="1:6" s="151" customFormat="1">
      <c r="A111" s="86" t="s">
        <v>1006</v>
      </c>
      <c r="B111" s="87" t="s">
        <v>1007</v>
      </c>
      <c r="C111" s="86" t="s">
        <v>16</v>
      </c>
      <c r="D111" s="156">
        <v>1</v>
      </c>
      <c r="E111" s="210"/>
      <c r="F111" s="210">
        <f t="shared" si="1"/>
        <v>0</v>
      </c>
    </row>
    <row r="112" spans="1:6" s="151" customFormat="1">
      <c r="A112" s="86"/>
      <c r="B112" s="87"/>
      <c r="C112" s="86"/>
      <c r="D112" s="156"/>
      <c r="E112" s="210"/>
      <c r="F112" s="210">
        <f t="shared" si="1"/>
        <v>0</v>
      </c>
    </row>
    <row r="113" spans="1:6" s="151" customFormat="1">
      <c r="A113" s="86" t="s">
        <v>1008</v>
      </c>
      <c r="B113" s="87" t="s">
        <v>1009</v>
      </c>
      <c r="C113" s="86" t="s">
        <v>16</v>
      </c>
      <c r="D113" s="156">
        <v>1</v>
      </c>
      <c r="E113" s="210"/>
      <c r="F113" s="210">
        <f t="shared" si="1"/>
        <v>0</v>
      </c>
    </row>
    <row r="114" spans="1:6" s="151" customFormat="1">
      <c r="A114" s="86"/>
      <c r="B114" s="87"/>
      <c r="C114" s="86"/>
      <c r="D114" s="156"/>
      <c r="E114" s="210"/>
      <c r="F114" s="210">
        <f t="shared" si="1"/>
        <v>0</v>
      </c>
    </row>
    <row r="115" spans="1:6">
      <c r="A115" s="86" t="s">
        <v>1010</v>
      </c>
      <c r="B115" s="87" t="s">
        <v>1011</v>
      </c>
      <c r="C115" s="86" t="s">
        <v>16</v>
      </c>
      <c r="D115" s="156">
        <v>1</v>
      </c>
      <c r="E115" s="210"/>
      <c r="F115" s="210">
        <f t="shared" si="1"/>
        <v>0</v>
      </c>
    </row>
    <row r="116" spans="1:6">
      <c r="A116" s="86"/>
      <c r="B116" s="87"/>
      <c r="C116" s="86"/>
      <c r="D116" s="156"/>
      <c r="E116" s="210"/>
      <c r="F116" s="210">
        <f t="shared" si="1"/>
        <v>0</v>
      </c>
    </row>
    <row r="117" spans="1:6" s="151" customFormat="1">
      <c r="A117" s="86" t="s">
        <v>1012</v>
      </c>
      <c r="B117" s="87" t="s">
        <v>1013</v>
      </c>
      <c r="C117" s="86" t="s">
        <v>16</v>
      </c>
      <c r="D117" s="156">
        <v>1</v>
      </c>
      <c r="E117" s="210"/>
      <c r="F117" s="210">
        <f t="shared" si="1"/>
        <v>0</v>
      </c>
    </row>
    <row r="118" spans="1:6" s="151" customFormat="1">
      <c r="A118" s="86"/>
      <c r="B118" s="87"/>
      <c r="C118" s="86"/>
      <c r="D118" s="156"/>
      <c r="E118" s="210"/>
      <c r="F118" s="210">
        <f t="shared" si="1"/>
        <v>0</v>
      </c>
    </row>
    <row r="119" spans="1:6">
      <c r="A119" s="86" t="s">
        <v>1014</v>
      </c>
      <c r="B119" s="87" t="s">
        <v>1015</v>
      </c>
      <c r="C119" s="86" t="s">
        <v>16</v>
      </c>
      <c r="D119" s="156">
        <v>1</v>
      </c>
      <c r="E119" s="210"/>
      <c r="F119" s="210">
        <f t="shared" si="1"/>
        <v>0</v>
      </c>
    </row>
    <row r="120" spans="1:6">
      <c r="A120" s="86"/>
      <c r="B120" s="87"/>
      <c r="C120" s="86"/>
      <c r="D120" s="156"/>
      <c r="E120" s="210"/>
      <c r="F120" s="210">
        <f t="shared" si="1"/>
        <v>0</v>
      </c>
    </row>
    <row r="121" spans="1:6" s="151" customFormat="1">
      <c r="A121" s="86" t="s">
        <v>1016</v>
      </c>
      <c r="B121" s="87" t="s">
        <v>1017</v>
      </c>
      <c r="C121" s="86" t="s">
        <v>16</v>
      </c>
      <c r="D121" s="156">
        <v>1</v>
      </c>
      <c r="E121" s="210"/>
      <c r="F121" s="210">
        <f t="shared" si="1"/>
        <v>0</v>
      </c>
    </row>
    <row r="122" spans="1:6" s="151" customFormat="1">
      <c r="A122" s="86"/>
      <c r="B122" s="87"/>
      <c r="C122" s="86"/>
      <c r="D122" s="156"/>
      <c r="E122" s="210"/>
      <c r="F122" s="210">
        <f t="shared" si="1"/>
        <v>0</v>
      </c>
    </row>
    <row r="123" spans="1:6" s="151" customFormat="1">
      <c r="A123" s="84" t="s">
        <v>1018</v>
      </c>
      <c r="B123" s="85" t="s">
        <v>1019</v>
      </c>
      <c r="C123" s="86"/>
      <c r="D123" s="156"/>
      <c r="E123" s="210"/>
      <c r="F123" s="210">
        <f t="shared" si="1"/>
        <v>0</v>
      </c>
    </row>
    <row r="124" spans="1:6" s="151" customFormat="1">
      <c r="A124" s="86" t="s">
        <v>1020</v>
      </c>
      <c r="B124" s="87" t="s">
        <v>1071</v>
      </c>
      <c r="C124" s="86" t="s">
        <v>19</v>
      </c>
      <c r="D124" s="156">
        <v>1</v>
      </c>
      <c r="E124" s="409">
        <v>35000</v>
      </c>
      <c r="F124" s="210">
        <f t="shared" si="1"/>
        <v>35000</v>
      </c>
    </row>
    <row r="125" spans="1:6" s="151" customFormat="1">
      <c r="A125" s="86"/>
      <c r="B125" s="87"/>
      <c r="C125" s="86"/>
      <c r="D125" s="156"/>
      <c r="E125" s="210"/>
      <c r="F125" s="210">
        <f t="shared" si="1"/>
        <v>0</v>
      </c>
    </row>
    <row r="126" spans="1:6" s="151" customFormat="1">
      <c r="A126" s="86" t="s">
        <v>1021</v>
      </c>
      <c r="B126" s="87" t="s">
        <v>1022</v>
      </c>
      <c r="C126" s="86" t="s">
        <v>8</v>
      </c>
      <c r="D126" s="223">
        <f>E124</f>
        <v>35000</v>
      </c>
      <c r="E126" s="302"/>
      <c r="F126" s="210">
        <f t="shared" si="1"/>
        <v>0</v>
      </c>
    </row>
    <row r="127" spans="1:6" s="151" customFormat="1">
      <c r="A127" s="86"/>
      <c r="B127" s="87"/>
      <c r="C127" s="86"/>
      <c r="D127" s="156"/>
      <c r="E127" s="210"/>
      <c r="F127" s="210">
        <f t="shared" si="1"/>
        <v>0</v>
      </c>
    </row>
    <row r="128" spans="1:6" s="151" customFormat="1">
      <c r="A128" s="86" t="s">
        <v>1023</v>
      </c>
      <c r="B128" s="87" t="s">
        <v>1024</v>
      </c>
      <c r="C128" s="86" t="s">
        <v>19</v>
      </c>
      <c r="D128" s="156">
        <v>1</v>
      </c>
      <c r="E128" s="409">
        <v>10000</v>
      </c>
      <c r="F128" s="210">
        <f t="shared" si="1"/>
        <v>10000</v>
      </c>
    </row>
    <row r="129" spans="1:6" s="151" customFormat="1">
      <c r="A129" s="86"/>
      <c r="B129" s="87"/>
      <c r="C129" s="86"/>
      <c r="D129" s="156"/>
      <c r="E129" s="210"/>
      <c r="F129" s="210">
        <f t="shared" si="1"/>
        <v>0</v>
      </c>
    </row>
    <row r="130" spans="1:6" s="151" customFormat="1">
      <c r="A130" s="86" t="s">
        <v>1025</v>
      </c>
      <c r="B130" s="87" t="s">
        <v>1026</v>
      </c>
      <c r="C130" s="86" t="s">
        <v>8</v>
      </c>
      <c r="D130" s="223">
        <f>E128</f>
        <v>10000</v>
      </c>
      <c r="E130" s="302"/>
      <c r="F130" s="210">
        <f t="shared" ref="F130:F185" si="2">D130*E130</f>
        <v>0</v>
      </c>
    </row>
    <row r="131" spans="1:6" s="151" customFormat="1">
      <c r="A131" s="86"/>
      <c r="B131" s="87"/>
      <c r="C131" s="86"/>
      <c r="D131" s="84"/>
      <c r="E131" s="210"/>
      <c r="F131" s="210">
        <f t="shared" si="2"/>
        <v>0</v>
      </c>
    </row>
    <row r="132" spans="1:6" s="151" customFormat="1">
      <c r="A132" s="86" t="s">
        <v>1027</v>
      </c>
      <c r="B132" s="87" t="s">
        <v>1028</v>
      </c>
      <c r="C132" s="86" t="s">
        <v>19</v>
      </c>
      <c r="D132" s="156">
        <v>1</v>
      </c>
      <c r="E132" s="409">
        <v>10000</v>
      </c>
      <c r="F132" s="210">
        <f t="shared" si="2"/>
        <v>10000</v>
      </c>
    </row>
    <row r="133" spans="1:6" s="151" customFormat="1">
      <c r="A133" s="86"/>
      <c r="B133" s="87"/>
      <c r="C133" s="86"/>
      <c r="D133" s="156"/>
      <c r="E133" s="210"/>
      <c r="F133" s="210">
        <f t="shared" si="2"/>
        <v>0</v>
      </c>
    </row>
    <row r="134" spans="1:6" s="151" customFormat="1">
      <c r="A134" s="86" t="s">
        <v>1029</v>
      </c>
      <c r="B134" s="87" t="s">
        <v>1030</v>
      </c>
      <c r="C134" s="86" t="s">
        <v>8</v>
      </c>
      <c r="D134" s="223">
        <f>E132</f>
        <v>10000</v>
      </c>
      <c r="E134" s="302"/>
      <c r="F134" s="210">
        <f t="shared" si="2"/>
        <v>0</v>
      </c>
    </row>
    <row r="135" spans="1:6" s="151" customFormat="1">
      <c r="A135" s="86"/>
      <c r="B135" s="87"/>
      <c r="C135" s="86"/>
      <c r="D135" s="223"/>
      <c r="E135" s="210"/>
      <c r="F135" s="210">
        <f t="shared" si="2"/>
        <v>0</v>
      </c>
    </row>
    <row r="136" spans="1:6" s="151" customFormat="1">
      <c r="A136" s="86"/>
      <c r="B136" s="87"/>
      <c r="C136" s="86"/>
      <c r="D136" s="156"/>
      <c r="E136" s="210"/>
      <c r="F136" s="210"/>
    </row>
    <row r="137" spans="1:6" s="151" customFormat="1" ht="20.25">
      <c r="A137" s="86" t="s">
        <v>1031</v>
      </c>
      <c r="B137" s="89" t="s">
        <v>1072</v>
      </c>
      <c r="C137" s="86" t="s">
        <v>19</v>
      </c>
      <c r="D137" s="156">
        <v>1</v>
      </c>
      <c r="E137" s="409">
        <v>20000</v>
      </c>
      <c r="F137" s="210">
        <f t="shared" si="2"/>
        <v>20000</v>
      </c>
    </row>
    <row r="138" spans="1:6" s="151" customFormat="1">
      <c r="A138" s="86"/>
      <c r="B138" s="87"/>
      <c r="C138" s="86"/>
      <c r="D138" s="156"/>
      <c r="E138" s="210"/>
      <c r="F138" s="210">
        <f t="shared" si="2"/>
        <v>0</v>
      </c>
    </row>
    <row r="139" spans="1:6" s="151" customFormat="1">
      <c r="A139" s="86" t="s">
        <v>1032</v>
      </c>
      <c r="B139" s="87" t="s">
        <v>1033</v>
      </c>
      <c r="C139" s="86" t="s">
        <v>8</v>
      </c>
      <c r="D139" s="160">
        <f>E137</f>
        <v>20000</v>
      </c>
      <c r="E139" s="302"/>
      <c r="F139" s="210">
        <f t="shared" si="2"/>
        <v>0</v>
      </c>
    </row>
    <row r="140" spans="1:6" s="151" customFormat="1">
      <c r="A140" s="86"/>
      <c r="B140" s="87"/>
      <c r="C140" s="86"/>
      <c r="D140" s="156"/>
      <c r="E140" s="210"/>
      <c r="F140" s="210">
        <f t="shared" si="2"/>
        <v>0</v>
      </c>
    </row>
    <row r="141" spans="1:6" s="151" customFormat="1" ht="20.25">
      <c r="A141" s="86" t="s">
        <v>1034</v>
      </c>
      <c r="B141" s="89" t="s">
        <v>1073</v>
      </c>
      <c r="C141" s="86" t="s">
        <v>19</v>
      </c>
      <c r="D141" s="156">
        <v>1</v>
      </c>
      <c r="E141" s="409">
        <v>55000</v>
      </c>
      <c r="F141" s="210">
        <f t="shared" si="2"/>
        <v>55000</v>
      </c>
    </row>
    <row r="142" spans="1:6" s="151" customFormat="1">
      <c r="A142" s="86"/>
      <c r="B142" s="87"/>
      <c r="C142" s="86"/>
      <c r="D142" s="156"/>
      <c r="E142" s="210"/>
      <c r="F142" s="210">
        <f t="shared" si="2"/>
        <v>0</v>
      </c>
    </row>
    <row r="143" spans="1:6" s="151" customFormat="1">
      <c r="A143" s="86" t="s">
        <v>1035</v>
      </c>
      <c r="B143" s="87" t="s">
        <v>1036</v>
      </c>
      <c r="C143" s="86" t="s">
        <v>8</v>
      </c>
      <c r="D143" s="160">
        <f>E141</f>
        <v>55000</v>
      </c>
      <c r="E143" s="302"/>
      <c r="F143" s="210">
        <f t="shared" si="2"/>
        <v>0</v>
      </c>
    </row>
    <row r="144" spans="1:6" s="151" customFormat="1">
      <c r="A144" s="86"/>
      <c r="B144" s="87"/>
      <c r="C144" s="86"/>
      <c r="D144" s="156"/>
      <c r="E144" s="210"/>
      <c r="F144" s="210">
        <f t="shared" si="2"/>
        <v>0</v>
      </c>
    </row>
    <row r="145" spans="1:6" s="151" customFormat="1">
      <c r="A145" s="84" t="s">
        <v>1037</v>
      </c>
      <c r="B145" s="85" t="s">
        <v>1038</v>
      </c>
      <c r="C145" s="156"/>
      <c r="D145" s="86"/>
      <c r="E145" s="210"/>
      <c r="F145" s="210">
        <f t="shared" si="2"/>
        <v>0</v>
      </c>
    </row>
    <row r="146" spans="1:6" s="151" customFormat="1">
      <c r="A146" s="84"/>
      <c r="B146" s="85"/>
      <c r="C146" s="156"/>
      <c r="D146" s="225"/>
      <c r="E146" s="210"/>
      <c r="F146" s="210"/>
    </row>
    <row r="147" spans="1:6" s="151" customFormat="1">
      <c r="A147" s="86" t="s">
        <v>1039</v>
      </c>
      <c r="B147" s="87" t="s">
        <v>1040</v>
      </c>
      <c r="C147" s="86" t="s">
        <v>14</v>
      </c>
      <c r="D147" s="226">
        <v>1</v>
      </c>
      <c r="E147" s="210"/>
      <c r="F147" s="210">
        <f t="shared" si="2"/>
        <v>0</v>
      </c>
    </row>
    <row r="148" spans="1:6" s="151" customFormat="1">
      <c r="A148" s="86"/>
      <c r="B148" s="87"/>
      <c r="C148" s="86"/>
      <c r="D148" s="226"/>
      <c r="E148" s="210"/>
      <c r="F148" s="210"/>
    </row>
    <row r="149" spans="1:6" s="151" customFormat="1">
      <c r="A149" s="86" t="s">
        <v>1041</v>
      </c>
      <c r="B149" s="87" t="s">
        <v>1042</v>
      </c>
      <c r="C149" s="86" t="s">
        <v>15</v>
      </c>
      <c r="D149" s="226">
        <v>10</v>
      </c>
      <c r="E149" s="210"/>
      <c r="F149" s="210">
        <f t="shared" si="2"/>
        <v>0</v>
      </c>
    </row>
    <row r="150" spans="1:6" s="151" customFormat="1" ht="10.5" thickBot="1">
      <c r="A150" s="86"/>
      <c r="B150" s="87"/>
      <c r="C150" s="86"/>
      <c r="D150" s="226"/>
      <c r="E150" s="210"/>
      <c r="F150" s="210"/>
    </row>
    <row r="151" spans="1:6" s="10" customFormat="1" ht="18" customHeight="1" thickBot="1">
      <c r="A151" s="422" t="s">
        <v>17</v>
      </c>
      <c r="B151" s="423"/>
      <c r="C151" s="423"/>
      <c r="D151" s="423"/>
      <c r="E151" s="424"/>
      <c r="F151" s="99"/>
    </row>
    <row r="152" spans="1:6" s="10" customFormat="1" ht="18" customHeight="1" thickBot="1">
      <c r="A152" s="422" t="s">
        <v>18</v>
      </c>
      <c r="B152" s="423"/>
      <c r="C152" s="423"/>
      <c r="D152" s="423"/>
      <c r="E152" s="424"/>
      <c r="F152" s="100">
        <f>SUM(F151)</f>
        <v>0</v>
      </c>
    </row>
    <row r="153" spans="1:6" s="151" customFormat="1">
      <c r="A153" s="86"/>
      <c r="B153" s="87"/>
      <c r="C153" s="86"/>
      <c r="D153" s="226"/>
      <c r="E153" s="210"/>
      <c r="F153" s="210"/>
    </row>
    <row r="154" spans="1:6" s="151" customFormat="1">
      <c r="A154" s="86"/>
      <c r="B154" s="87"/>
      <c r="C154" s="86"/>
      <c r="D154" s="225"/>
      <c r="E154" s="210"/>
      <c r="F154" s="210">
        <f t="shared" si="2"/>
        <v>0</v>
      </c>
    </row>
    <row r="155" spans="1:6" s="151" customFormat="1">
      <c r="A155" s="84" t="s">
        <v>1043</v>
      </c>
      <c r="B155" s="85" t="s">
        <v>1044</v>
      </c>
      <c r="C155" s="156"/>
      <c r="D155" s="227"/>
      <c r="E155" s="210"/>
      <c r="F155" s="210">
        <f t="shared" si="2"/>
        <v>0</v>
      </c>
    </row>
    <row r="156" spans="1:6" s="151" customFormat="1">
      <c r="A156" s="156"/>
      <c r="B156" s="156"/>
      <c r="C156" s="156"/>
      <c r="D156" s="225"/>
      <c r="E156" s="210"/>
      <c r="F156" s="210">
        <f t="shared" si="2"/>
        <v>0</v>
      </c>
    </row>
    <row r="157" spans="1:6" s="151" customFormat="1">
      <c r="A157" s="86" t="s">
        <v>1045</v>
      </c>
      <c r="B157" s="87" t="s">
        <v>1046</v>
      </c>
      <c r="C157" s="86" t="s">
        <v>15</v>
      </c>
      <c r="D157" s="226">
        <v>10</v>
      </c>
      <c r="E157" s="210"/>
      <c r="F157" s="210">
        <f t="shared" si="2"/>
        <v>0</v>
      </c>
    </row>
    <row r="158" spans="1:6" s="151" customFormat="1">
      <c r="A158" s="86"/>
      <c r="B158" s="87"/>
      <c r="C158" s="86"/>
      <c r="D158" s="226"/>
      <c r="E158" s="210"/>
      <c r="F158" s="210"/>
    </row>
    <row r="159" spans="1:6" s="151" customFormat="1">
      <c r="A159" s="86" t="s">
        <v>1047</v>
      </c>
      <c r="B159" s="87" t="s">
        <v>1048</v>
      </c>
      <c r="C159" s="86" t="s">
        <v>15</v>
      </c>
      <c r="D159" s="226">
        <v>10</v>
      </c>
      <c r="E159" s="210"/>
      <c r="F159" s="210">
        <f t="shared" si="2"/>
        <v>0</v>
      </c>
    </row>
    <row r="160" spans="1:6" s="151" customFormat="1">
      <c r="A160" s="86"/>
      <c r="B160" s="87"/>
      <c r="C160" s="86"/>
      <c r="D160" s="226"/>
      <c r="E160" s="210"/>
      <c r="F160" s="210"/>
    </row>
    <row r="161" spans="1:6" s="151" customFormat="1">
      <c r="A161" s="84" t="s">
        <v>1049</v>
      </c>
      <c r="B161" s="85" t="s">
        <v>1050</v>
      </c>
      <c r="C161" s="156"/>
      <c r="D161" s="225"/>
      <c r="E161" s="210"/>
      <c r="F161" s="210">
        <f t="shared" si="2"/>
        <v>0</v>
      </c>
    </row>
    <row r="162" spans="1:6" s="151" customFormat="1">
      <c r="A162" s="84"/>
      <c r="B162" s="85"/>
      <c r="C162" s="156"/>
      <c r="D162" s="225"/>
      <c r="E162" s="210"/>
      <c r="F162" s="210"/>
    </row>
    <row r="163" spans="1:6" s="151" customFormat="1">
      <c r="A163" s="86" t="s">
        <v>1051</v>
      </c>
      <c r="B163" s="87" t="s">
        <v>1074</v>
      </c>
      <c r="C163" s="86" t="s">
        <v>1052</v>
      </c>
      <c r="D163" s="226">
        <v>85</v>
      </c>
      <c r="E163" s="210"/>
      <c r="F163" s="210">
        <f t="shared" si="2"/>
        <v>0</v>
      </c>
    </row>
    <row r="164" spans="1:6">
      <c r="A164" s="86"/>
      <c r="B164" s="87"/>
      <c r="C164" s="86"/>
      <c r="D164" s="226"/>
      <c r="E164" s="210"/>
      <c r="F164" s="210">
        <f t="shared" si="2"/>
        <v>0</v>
      </c>
    </row>
    <row r="165" spans="1:6">
      <c r="A165" s="86" t="s">
        <v>1053</v>
      </c>
      <c r="B165" s="87" t="s">
        <v>1054</v>
      </c>
      <c r="C165" s="86" t="s">
        <v>22</v>
      </c>
      <c r="D165" s="226">
        <v>2500</v>
      </c>
      <c r="E165" s="210"/>
      <c r="F165" s="210">
        <f t="shared" si="2"/>
        <v>0</v>
      </c>
    </row>
    <row r="166" spans="1:6">
      <c r="A166" s="84"/>
      <c r="B166" s="85"/>
      <c r="C166" s="84"/>
      <c r="D166" s="227"/>
      <c r="E166" s="210"/>
      <c r="F166" s="210">
        <f t="shared" si="2"/>
        <v>0</v>
      </c>
    </row>
    <row r="167" spans="1:6">
      <c r="A167" s="84" t="s">
        <v>1055</v>
      </c>
      <c r="B167" s="85" t="s">
        <v>1056</v>
      </c>
      <c r="C167" s="156"/>
      <c r="D167" s="225"/>
      <c r="E167" s="210"/>
      <c r="F167" s="210">
        <f t="shared" si="2"/>
        <v>0</v>
      </c>
    </row>
    <row r="168" spans="1:6">
      <c r="A168" s="84"/>
      <c r="B168" s="85"/>
      <c r="C168" s="156"/>
      <c r="D168" s="225"/>
      <c r="E168" s="210"/>
      <c r="F168" s="210"/>
    </row>
    <row r="169" spans="1:6" s="168" customFormat="1">
      <c r="A169" s="86" t="s">
        <v>1057</v>
      </c>
      <c r="B169" s="87" t="s">
        <v>1058</v>
      </c>
      <c r="C169" s="86" t="s">
        <v>14</v>
      </c>
      <c r="D169" s="225">
        <v>1</v>
      </c>
      <c r="E169" s="210"/>
      <c r="F169" s="210">
        <f t="shared" si="2"/>
        <v>0</v>
      </c>
    </row>
    <row r="170" spans="1:6" s="168" customFormat="1">
      <c r="A170" s="86"/>
      <c r="B170" s="87"/>
      <c r="C170" s="86"/>
      <c r="D170" s="225"/>
      <c r="E170" s="210"/>
      <c r="F170" s="210">
        <f t="shared" si="2"/>
        <v>0</v>
      </c>
    </row>
    <row r="171" spans="1:6" s="168" customFormat="1" ht="20.25">
      <c r="A171" s="86" t="s">
        <v>1059</v>
      </c>
      <c r="B171" s="224" t="s">
        <v>1060</v>
      </c>
      <c r="C171" s="86" t="s">
        <v>15</v>
      </c>
      <c r="D171" s="225">
        <v>10</v>
      </c>
      <c r="E171" s="210"/>
      <c r="F171" s="210">
        <f t="shared" si="2"/>
        <v>0</v>
      </c>
    </row>
    <row r="172" spans="1:6" s="168" customFormat="1">
      <c r="A172" s="86"/>
      <c r="B172" s="87"/>
      <c r="C172" s="86"/>
      <c r="D172" s="225"/>
      <c r="E172" s="210"/>
      <c r="F172" s="210">
        <f t="shared" si="2"/>
        <v>0</v>
      </c>
    </row>
    <row r="173" spans="1:6" s="168" customFormat="1">
      <c r="A173" s="86" t="s">
        <v>1061</v>
      </c>
      <c r="B173" s="87" t="s">
        <v>1062</v>
      </c>
      <c r="C173" s="86" t="s">
        <v>14</v>
      </c>
      <c r="D173" s="225">
        <v>1</v>
      </c>
      <c r="E173" s="210"/>
      <c r="F173" s="210">
        <f t="shared" si="2"/>
        <v>0</v>
      </c>
    </row>
    <row r="174" spans="1:6" s="168" customFormat="1">
      <c r="A174" s="86"/>
      <c r="B174" s="87"/>
      <c r="C174" s="86"/>
      <c r="D174" s="225"/>
      <c r="E174" s="210"/>
      <c r="F174" s="210"/>
    </row>
    <row r="175" spans="1:6" s="168" customFormat="1" ht="20.25">
      <c r="A175" s="86" t="s">
        <v>1063</v>
      </c>
      <c r="B175" s="224" t="s">
        <v>1064</v>
      </c>
      <c r="C175" s="86" t="s">
        <v>15</v>
      </c>
      <c r="D175" s="225">
        <v>10</v>
      </c>
      <c r="E175" s="210"/>
      <c r="F175" s="210">
        <f t="shared" si="2"/>
        <v>0</v>
      </c>
    </row>
    <row r="176" spans="1:6" s="168" customFormat="1">
      <c r="A176" s="86"/>
      <c r="B176" s="224"/>
      <c r="C176" s="86"/>
      <c r="D176" s="225"/>
      <c r="E176" s="210"/>
      <c r="F176" s="210"/>
    </row>
    <row r="177" spans="1:6" s="168" customFormat="1">
      <c r="A177" s="86"/>
      <c r="B177" s="224"/>
      <c r="C177" s="86"/>
      <c r="D177" s="226"/>
      <c r="E177" s="210"/>
      <c r="F177" s="210"/>
    </row>
    <row r="178" spans="1:6" s="168" customFormat="1">
      <c r="A178" s="86"/>
      <c r="B178" s="224"/>
      <c r="C178" s="86"/>
      <c r="D178" s="226"/>
      <c r="E178" s="210"/>
      <c r="F178" s="210"/>
    </row>
    <row r="179" spans="1:6" s="168" customFormat="1">
      <c r="A179" s="86"/>
      <c r="B179" s="224"/>
      <c r="C179" s="86"/>
      <c r="D179" s="226"/>
      <c r="E179" s="210"/>
      <c r="F179" s="210"/>
    </row>
    <row r="180" spans="1:6" s="168" customFormat="1">
      <c r="A180" s="86"/>
      <c r="B180" s="224"/>
      <c r="C180" s="86"/>
      <c r="D180" s="226"/>
      <c r="E180" s="210"/>
      <c r="F180" s="210"/>
    </row>
    <row r="181" spans="1:6" s="168" customFormat="1">
      <c r="A181" s="86"/>
      <c r="B181" s="224"/>
      <c r="C181" s="86"/>
      <c r="D181" s="226"/>
      <c r="E181" s="210"/>
      <c r="F181" s="210"/>
    </row>
    <row r="182" spans="1:6" s="168" customFormat="1">
      <c r="A182" s="86"/>
      <c r="B182" s="224"/>
      <c r="C182" s="86"/>
      <c r="D182" s="226"/>
      <c r="E182" s="210"/>
      <c r="F182" s="210"/>
    </row>
    <row r="183" spans="1:6" s="168" customFormat="1">
      <c r="A183" s="86"/>
      <c r="B183" s="224"/>
      <c r="C183" s="86"/>
      <c r="D183" s="226"/>
      <c r="E183" s="210"/>
      <c r="F183" s="210"/>
    </row>
    <row r="184" spans="1:6" s="168" customFormat="1">
      <c r="A184" s="86"/>
      <c r="B184" s="224"/>
      <c r="C184" s="86"/>
      <c r="D184" s="226"/>
      <c r="E184" s="210"/>
      <c r="F184" s="210"/>
    </row>
    <row r="185" spans="1:6" s="168" customFormat="1" ht="10.5" thickBot="1">
      <c r="A185" s="90"/>
      <c r="B185" s="91"/>
      <c r="C185" s="90"/>
      <c r="D185" s="228"/>
      <c r="E185" s="229"/>
      <c r="F185" s="229">
        <f t="shared" si="2"/>
        <v>0</v>
      </c>
    </row>
    <row r="186" spans="1:6" s="10" customFormat="1" ht="18.75" customHeight="1" thickBot="1">
      <c r="A186" s="297" t="s">
        <v>1672</v>
      </c>
      <c r="B186" s="297"/>
      <c r="C186" s="297"/>
      <c r="D186" s="297"/>
      <c r="E186" s="297"/>
      <c r="F186" s="207">
        <f>SUM(F152:F185)</f>
        <v>0</v>
      </c>
    </row>
    <row r="187" spans="1:6" s="168" customFormat="1">
      <c r="A187" s="47"/>
      <c r="B187" s="81"/>
      <c r="C187" s="47"/>
      <c r="D187" s="219"/>
      <c r="E187" s="209"/>
      <c r="F187" s="209"/>
    </row>
    <row r="188" spans="1:6" s="168" customFormat="1">
      <c r="A188" s="47"/>
      <c r="B188" s="81"/>
      <c r="C188" s="47"/>
      <c r="D188" s="219"/>
      <c r="E188" s="209"/>
      <c r="F188" s="209"/>
    </row>
    <row r="189" spans="1:6" s="168" customFormat="1">
      <c r="A189" s="47"/>
      <c r="B189" s="81"/>
      <c r="C189" s="47"/>
      <c r="D189" s="47"/>
      <c r="E189" s="209"/>
      <c r="F189" s="209"/>
    </row>
    <row r="190" spans="1:6" s="168" customFormat="1">
      <c r="A190" s="47"/>
      <c r="B190" s="81"/>
      <c r="C190" s="47"/>
      <c r="D190" s="47"/>
      <c r="E190" s="209"/>
      <c r="F190" s="209"/>
    </row>
  </sheetData>
  <mergeCells count="4">
    <mergeCell ref="A77:E77"/>
    <mergeCell ref="A78:E78"/>
    <mergeCell ref="A151:E151"/>
    <mergeCell ref="A152:E152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75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  <rowBreaks count="2" manualBreakCount="2">
    <brk id="77" max="16383" man="1"/>
    <brk id="151" max="1638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CD783-F55F-4D7E-A1E8-7F8CC70D3236}">
  <dimension ref="A1:F65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6.73046875" style="151" customWidth="1"/>
    <col min="2" max="2" width="67.59765625" style="140" customWidth="1"/>
    <col min="3" max="3" width="8.265625" style="151" customWidth="1"/>
    <col min="4" max="4" width="10.265625" style="271" customWidth="1"/>
    <col min="5" max="5" width="9.265625" style="200" customWidth="1"/>
    <col min="6" max="6" width="13.73046875" style="200" customWidth="1"/>
    <col min="7" max="16384" width="9.06640625" style="140"/>
  </cols>
  <sheetData>
    <row r="1" spans="1:6">
      <c r="A1" s="167" t="s">
        <v>1694</v>
      </c>
      <c r="B1" s="284"/>
      <c r="E1" s="209"/>
      <c r="F1" s="209"/>
    </row>
    <row r="2" spans="1:6" ht="10.5" thickBot="1">
      <c r="E2" s="209"/>
      <c r="F2" s="209"/>
    </row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>
      <c r="A5" s="156"/>
      <c r="B5" s="161"/>
      <c r="C5" s="156"/>
      <c r="D5" s="226"/>
      <c r="E5" s="203"/>
      <c r="F5" s="203"/>
    </row>
    <row r="6" spans="1:6">
      <c r="A6" s="246" t="s">
        <v>1553</v>
      </c>
      <c r="B6" s="247" t="s">
        <v>1554</v>
      </c>
      <c r="C6" s="156"/>
      <c r="D6" s="226"/>
      <c r="E6" s="203"/>
      <c r="F6" s="203">
        <f>D6*E6</f>
        <v>0</v>
      </c>
    </row>
    <row r="7" spans="1:6">
      <c r="A7" s="157"/>
      <c r="B7" s="88"/>
      <c r="C7" s="158"/>
      <c r="D7" s="226"/>
      <c r="E7" s="203"/>
      <c r="F7" s="203">
        <f t="shared" ref="F7:F62" si="0">D7*E7</f>
        <v>0</v>
      </c>
    </row>
    <row r="8" spans="1:6">
      <c r="A8" s="84" t="s">
        <v>1555</v>
      </c>
      <c r="B8" s="170" t="s">
        <v>1642</v>
      </c>
      <c r="C8" s="84"/>
      <c r="D8" s="226"/>
      <c r="E8" s="203"/>
      <c r="F8" s="203">
        <f t="shared" si="0"/>
        <v>0</v>
      </c>
    </row>
    <row r="9" spans="1:6">
      <c r="A9" s="84"/>
      <c r="B9" s="170"/>
      <c r="C9" s="84"/>
      <c r="D9" s="226"/>
      <c r="E9" s="203"/>
      <c r="F9" s="203">
        <f t="shared" si="0"/>
        <v>0</v>
      </c>
    </row>
    <row r="10" spans="1:6">
      <c r="A10" s="86" t="s">
        <v>118</v>
      </c>
      <c r="B10" s="251" t="s">
        <v>1791</v>
      </c>
      <c r="C10" s="86"/>
      <c r="D10" s="226"/>
      <c r="E10" s="203"/>
      <c r="F10" s="203">
        <f t="shared" si="0"/>
        <v>0</v>
      </c>
    </row>
    <row r="11" spans="1:6">
      <c r="A11" s="86"/>
      <c r="B11" s="251"/>
      <c r="C11" s="86"/>
      <c r="D11" s="226"/>
      <c r="E11" s="203"/>
      <c r="F11" s="203">
        <f t="shared" si="0"/>
        <v>0</v>
      </c>
    </row>
    <row r="12" spans="1:6">
      <c r="A12" s="86"/>
      <c r="B12" s="251" t="s">
        <v>1699</v>
      </c>
      <c r="C12" s="86" t="s">
        <v>38</v>
      </c>
      <c r="D12" s="226">
        <v>70</v>
      </c>
      <c r="E12" s="203"/>
      <c r="F12" s="203">
        <f t="shared" si="0"/>
        <v>0</v>
      </c>
    </row>
    <row r="13" spans="1:6">
      <c r="A13" s="84"/>
      <c r="B13" s="170"/>
      <c r="C13" s="84"/>
      <c r="D13" s="226"/>
      <c r="E13" s="203"/>
      <c r="F13" s="203">
        <f t="shared" si="0"/>
        <v>0</v>
      </c>
    </row>
    <row r="14" spans="1:6">
      <c r="A14" s="84" t="s">
        <v>1556</v>
      </c>
      <c r="B14" s="170" t="s">
        <v>1643</v>
      </c>
      <c r="C14" s="84"/>
      <c r="D14" s="226"/>
      <c r="E14" s="203"/>
      <c r="F14" s="203">
        <f t="shared" si="0"/>
        <v>0</v>
      </c>
    </row>
    <row r="15" spans="1:6">
      <c r="A15" s="84"/>
      <c r="B15" s="170"/>
      <c r="C15" s="84"/>
      <c r="D15" s="226"/>
      <c r="E15" s="203"/>
      <c r="F15" s="203">
        <f t="shared" si="0"/>
        <v>0</v>
      </c>
    </row>
    <row r="16" spans="1:6">
      <c r="A16" s="86" t="s">
        <v>118</v>
      </c>
      <c r="B16" s="251" t="s">
        <v>1791</v>
      </c>
      <c r="C16" s="86"/>
      <c r="D16" s="226"/>
      <c r="E16" s="203"/>
      <c r="F16" s="203">
        <f t="shared" si="0"/>
        <v>0</v>
      </c>
    </row>
    <row r="17" spans="1:6">
      <c r="A17" s="86"/>
      <c r="B17" s="251"/>
      <c r="C17" s="86"/>
      <c r="D17" s="226"/>
      <c r="E17" s="203"/>
      <c r="F17" s="203">
        <f t="shared" si="0"/>
        <v>0</v>
      </c>
    </row>
    <row r="18" spans="1:6">
      <c r="A18" s="86"/>
      <c r="B18" s="251" t="s">
        <v>1644</v>
      </c>
      <c r="C18" s="86" t="s">
        <v>38</v>
      </c>
      <c r="D18" s="226">
        <v>145</v>
      </c>
      <c r="E18" s="203"/>
      <c r="F18" s="203">
        <f t="shared" si="0"/>
        <v>0</v>
      </c>
    </row>
    <row r="19" spans="1:6">
      <c r="A19" s="86"/>
      <c r="B19" s="251"/>
      <c r="C19" s="86"/>
      <c r="D19" s="226"/>
      <c r="E19" s="203"/>
      <c r="F19" s="203">
        <f t="shared" si="0"/>
        <v>0</v>
      </c>
    </row>
    <row r="20" spans="1:6">
      <c r="A20" s="86"/>
      <c r="B20" s="251" t="s">
        <v>1645</v>
      </c>
      <c r="C20" s="86" t="s">
        <v>38</v>
      </c>
      <c r="D20" s="226">
        <v>20</v>
      </c>
      <c r="E20" s="203"/>
      <c r="F20" s="203">
        <f t="shared" si="0"/>
        <v>0</v>
      </c>
    </row>
    <row r="21" spans="1:6">
      <c r="A21" s="86"/>
      <c r="B21" s="251"/>
      <c r="C21" s="86"/>
      <c r="D21" s="226"/>
      <c r="E21" s="203"/>
      <c r="F21" s="203">
        <f t="shared" si="0"/>
        <v>0</v>
      </c>
    </row>
    <row r="22" spans="1:6">
      <c r="A22" s="86" t="s">
        <v>119</v>
      </c>
      <c r="B22" s="251" t="s">
        <v>1792</v>
      </c>
      <c r="C22" s="86"/>
      <c r="D22" s="226"/>
      <c r="E22" s="203"/>
      <c r="F22" s="203">
        <f t="shared" si="0"/>
        <v>0</v>
      </c>
    </row>
    <row r="23" spans="1:6">
      <c r="A23" s="86"/>
      <c r="B23" s="251"/>
      <c r="C23" s="86"/>
      <c r="D23" s="226"/>
      <c r="E23" s="203"/>
      <c r="F23" s="203">
        <f t="shared" si="0"/>
        <v>0</v>
      </c>
    </row>
    <row r="24" spans="1:6">
      <c r="A24" s="86"/>
      <c r="B24" s="251" t="s">
        <v>1646</v>
      </c>
      <c r="C24" s="86" t="s">
        <v>38</v>
      </c>
      <c r="D24" s="226">
        <v>65</v>
      </c>
      <c r="E24" s="203"/>
      <c r="F24" s="203">
        <f t="shared" si="0"/>
        <v>0</v>
      </c>
    </row>
    <row r="25" spans="1:6">
      <c r="A25" s="86"/>
      <c r="B25" s="251" t="s">
        <v>1647</v>
      </c>
      <c r="C25" s="86"/>
      <c r="D25" s="226"/>
      <c r="E25" s="203"/>
      <c r="F25" s="203">
        <f t="shared" si="0"/>
        <v>0</v>
      </c>
    </row>
    <row r="26" spans="1:6">
      <c r="A26" s="84"/>
      <c r="B26" s="170"/>
      <c r="C26" s="84"/>
      <c r="D26" s="226"/>
      <c r="E26" s="203"/>
      <c r="F26" s="203">
        <f t="shared" si="0"/>
        <v>0</v>
      </c>
    </row>
    <row r="27" spans="1:6">
      <c r="A27" s="84" t="s">
        <v>1557</v>
      </c>
      <c r="B27" s="170" t="s">
        <v>1648</v>
      </c>
      <c r="C27" s="84"/>
      <c r="D27" s="226"/>
      <c r="E27" s="203"/>
      <c r="F27" s="203">
        <f t="shared" si="0"/>
        <v>0</v>
      </c>
    </row>
    <row r="28" spans="1:6">
      <c r="A28" s="84"/>
      <c r="B28" s="170"/>
      <c r="C28" s="84"/>
      <c r="D28" s="226"/>
      <c r="E28" s="203"/>
      <c r="F28" s="203">
        <f t="shared" si="0"/>
        <v>0</v>
      </c>
    </row>
    <row r="29" spans="1:6">
      <c r="A29" s="86" t="s">
        <v>118</v>
      </c>
      <c r="B29" s="251" t="s">
        <v>1793</v>
      </c>
      <c r="C29" s="86" t="s">
        <v>38</v>
      </c>
      <c r="D29" s="226">
        <v>15</v>
      </c>
      <c r="E29" s="203"/>
      <c r="F29" s="203">
        <f t="shared" si="0"/>
        <v>0</v>
      </c>
    </row>
    <row r="30" spans="1:6">
      <c r="A30" s="84"/>
      <c r="B30" s="170"/>
      <c r="C30" s="84"/>
      <c r="D30" s="226"/>
      <c r="E30" s="203"/>
      <c r="F30" s="203">
        <f t="shared" si="0"/>
        <v>0</v>
      </c>
    </row>
    <row r="31" spans="1:6">
      <c r="A31" s="84"/>
      <c r="B31" s="170"/>
      <c r="C31" s="84"/>
      <c r="D31" s="226"/>
      <c r="E31" s="203"/>
      <c r="F31" s="203">
        <f t="shared" si="0"/>
        <v>0</v>
      </c>
    </row>
    <row r="32" spans="1:6">
      <c r="A32" s="84"/>
      <c r="B32" s="170"/>
      <c r="C32" s="84"/>
      <c r="D32" s="226"/>
      <c r="E32" s="203"/>
      <c r="F32" s="203">
        <f t="shared" si="0"/>
        <v>0</v>
      </c>
    </row>
    <row r="33" spans="1:6">
      <c r="A33" s="84"/>
      <c r="B33" s="170"/>
      <c r="C33" s="84"/>
      <c r="D33" s="226"/>
      <c r="E33" s="203"/>
      <c r="F33" s="203">
        <f t="shared" si="0"/>
        <v>0</v>
      </c>
    </row>
    <row r="34" spans="1:6">
      <c r="A34" s="84"/>
      <c r="B34" s="170"/>
      <c r="C34" s="84"/>
      <c r="D34" s="226"/>
      <c r="E34" s="203"/>
      <c r="F34" s="203">
        <f t="shared" si="0"/>
        <v>0</v>
      </c>
    </row>
    <row r="35" spans="1:6">
      <c r="A35" s="84"/>
      <c r="B35" s="170"/>
      <c r="C35" s="84"/>
      <c r="D35" s="226"/>
      <c r="E35" s="203"/>
      <c r="F35" s="203">
        <f t="shared" si="0"/>
        <v>0</v>
      </c>
    </row>
    <row r="36" spans="1:6">
      <c r="A36" s="84"/>
      <c r="B36" s="170"/>
      <c r="C36" s="84"/>
      <c r="D36" s="226"/>
      <c r="E36" s="203"/>
      <c r="F36" s="203">
        <f t="shared" si="0"/>
        <v>0</v>
      </c>
    </row>
    <row r="37" spans="1:6">
      <c r="A37" s="84"/>
      <c r="B37" s="170"/>
      <c r="C37" s="84"/>
      <c r="D37" s="226"/>
      <c r="E37" s="203"/>
      <c r="F37" s="203">
        <f t="shared" si="0"/>
        <v>0</v>
      </c>
    </row>
    <row r="38" spans="1:6">
      <c r="A38" s="84"/>
      <c r="B38" s="170"/>
      <c r="C38" s="84"/>
      <c r="D38" s="226"/>
      <c r="E38" s="203"/>
      <c r="F38" s="203">
        <f t="shared" si="0"/>
        <v>0</v>
      </c>
    </row>
    <row r="39" spans="1:6">
      <c r="A39" s="84"/>
      <c r="B39" s="170"/>
      <c r="C39" s="84"/>
      <c r="D39" s="226"/>
      <c r="E39" s="203"/>
      <c r="F39" s="203">
        <f t="shared" si="0"/>
        <v>0</v>
      </c>
    </row>
    <row r="40" spans="1:6">
      <c r="A40" s="84"/>
      <c r="B40" s="170"/>
      <c r="C40" s="84"/>
      <c r="D40" s="226"/>
      <c r="E40" s="203"/>
      <c r="F40" s="203">
        <f t="shared" si="0"/>
        <v>0</v>
      </c>
    </row>
    <row r="41" spans="1:6" s="151" customFormat="1">
      <c r="A41" s="84"/>
      <c r="B41" s="252"/>
      <c r="C41" s="86"/>
      <c r="D41" s="226"/>
      <c r="E41" s="203"/>
      <c r="F41" s="203">
        <f t="shared" si="0"/>
        <v>0</v>
      </c>
    </row>
    <row r="42" spans="1:6">
      <c r="A42" s="156"/>
      <c r="B42" s="161"/>
      <c r="C42" s="156"/>
      <c r="D42" s="226"/>
      <c r="E42" s="203"/>
      <c r="F42" s="203">
        <f t="shared" si="0"/>
        <v>0</v>
      </c>
    </row>
    <row r="43" spans="1:6" s="151" customFormat="1">
      <c r="A43" s="86"/>
      <c r="B43" s="253"/>
      <c r="C43" s="86"/>
      <c r="D43" s="226"/>
      <c r="E43" s="203"/>
      <c r="F43" s="203">
        <f t="shared" si="0"/>
        <v>0</v>
      </c>
    </row>
    <row r="44" spans="1:6" s="151" customFormat="1">
      <c r="A44" s="86"/>
      <c r="B44" s="253"/>
      <c r="C44" s="86"/>
      <c r="D44" s="226"/>
      <c r="E44" s="203"/>
      <c r="F44" s="203">
        <f t="shared" si="0"/>
        <v>0</v>
      </c>
    </row>
    <row r="45" spans="1:6" s="151" customFormat="1">
      <c r="A45" s="86"/>
      <c r="B45" s="253"/>
      <c r="C45" s="86"/>
      <c r="D45" s="226"/>
      <c r="E45" s="203"/>
      <c r="F45" s="203">
        <f t="shared" si="0"/>
        <v>0</v>
      </c>
    </row>
    <row r="46" spans="1:6" s="151" customFormat="1">
      <c r="A46" s="86"/>
      <c r="B46" s="253"/>
      <c r="C46" s="86"/>
      <c r="D46" s="226"/>
      <c r="E46" s="203"/>
      <c r="F46" s="203">
        <f t="shared" si="0"/>
        <v>0</v>
      </c>
    </row>
    <row r="47" spans="1:6">
      <c r="A47" s="156"/>
      <c r="B47" s="161"/>
      <c r="C47" s="156"/>
      <c r="D47" s="226"/>
      <c r="E47" s="203"/>
      <c r="F47" s="203">
        <f t="shared" si="0"/>
        <v>0</v>
      </c>
    </row>
    <row r="48" spans="1:6" s="151" customFormat="1">
      <c r="A48" s="86"/>
      <c r="B48" s="253"/>
      <c r="C48" s="86"/>
      <c r="D48" s="226"/>
      <c r="E48" s="203"/>
      <c r="F48" s="203">
        <f t="shared" si="0"/>
        <v>0</v>
      </c>
    </row>
    <row r="49" spans="1:6">
      <c r="A49" s="156"/>
      <c r="B49" s="161"/>
      <c r="C49" s="156"/>
      <c r="D49" s="226"/>
      <c r="E49" s="203"/>
      <c r="F49" s="203">
        <f t="shared" si="0"/>
        <v>0</v>
      </c>
    </row>
    <row r="50" spans="1:6" s="151" customFormat="1">
      <c r="A50" s="86"/>
      <c r="B50" s="253"/>
      <c r="C50" s="86"/>
      <c r="D50" s="226"/>
      <c r="E50" s="203"/>
      <c r="F50" s="203">
        <f t="shared" si="0"/>
        <v>0</v>
      </c>
    </row>
    <row r="51" spans="1:6" s="151" customFormat="1">
      <c r="A51" s="158"/>
      <c r="B51" s="89"/>
      <c r="C51" s="84"/>
      <c r="D51" s="226"/>
      <c r="E51" s="203"/>
      <c r="F51" s="203">
        <f t="shared" si="0"/>
        <v>0</v>
      </c>
    </row>
    <row r="52" spans="1:6" s="151" customFormat="1">
      <c r="A52" s="84"/>
      <c r="B52" s="252"/>
      <c r="C52" s="86"/>
      <c r="D52" s="226"/>
      <c r="E52" s="203"/>
      <c r="F52" s="203">
        <f t="shared" si="0"/>
        <v>0</v>
      </c>
    </row>
    <row r="53" spans="1:6" s="151" customFormat="1">
      <c r="A53" s="84"/>
      <c r="B53" s="252"/>
      <c r="C53" s="86"/>
      <c r="D53" s="226"/>
      <c r="E53" s="203"/>
      <c r="F53" s="203">
        <f t="shared" si="0"/>
        <v>0</v>
      </c>
    </row>
    <row r="54" spans="1:6" s="151" customFormat="1">
      <c r="A54" s="86"/>
      <c r="B54" s="253"/>
      <c r="C54" s="86"/>
      <c r="D54" s="226"/>
      <c r="E54" s="203"/>
      <c r="F54" s="203">
        <f t="shared" si="0"/>
        <v>0</v>
      </c>
    </row>
    <row r="55" spans="1:6" s="151" customFormat="1">
      <c r="A55" s="86"/>
      <c r="B55" s="253"/>
      <c r="C55" s="86"/>
      <c r="D55" s="226"/>
      <c r="E55" s="203"/>
      <c r="F55" s="203">
        <f t="shared" si="0"/>
        <v>0</v>
      </c>
    </row>
    <row r="56" spans="1:6" s="151" customFormat="1">
      <c r="A56" s="86"/>
      <c r="B56" s="253"/>
      <c r="C56" s="86"/>
      <c r="D56" s="226"/>
      <c r="E56" s="203"/>
      <c r="F56" s="203">
        <f t="shared" si="0"/>
        <v>0</v>
      </c>
    </row>
    <row r="57" spans="1:6" s="151" customFormat="1">
      <c r="A57" s="158"/>
      <c r="B57" s="89"/>
      <c r="C57" s="86"/>
      <c r="D57" s="226"/>
      <c r="E57" s="203"/>
      <c r="F57" s="203">
        <f t="shared" si="0"/>
        <v>0</v>
      </c>
    </row>
    <row r="58" spans="1:6" s="151" customFormat="1">
      <c r="A58" s="84"/>
      <c r="B58" s="170"/>
      <c r="C58" s="84"/>
      <c r="D58" s="226"/>
      <c r="E58" s="203"/>
      <c r="F58" s="203">
        <f t="shared" si="0"/>
        <v>0</v>
      </c>
    </row>
    <row r="59" spans="1:6" s="151" customFormat="1">
      <c r="A59" s="86"/>
      <c r="B59" s="161"/>
      <c r="C59" s="156"/>
      <c r="D59" s="226"/>
      <c r="E59" s="203"/>
      <c r="F59" s="203">
        <f t="shared" si="0"/>
        <v>0</v>
      </c>
    </row>
    <row r="60" spans="1:6" s="151" customFormat="1">
      <c r="A60" s="84"/>
      <c r="B60" s="252"/>
      <c r="C60" s="84"/>
      <c r="D60" s="226"/>
      <c r="E60" s="203"/>
      <c r="F60" s="203">
        <f t="shared" si="0"/>
        <v>0</v>
      </c>
    </row>
    <row r="61" spans="1:6" s="151" customFormat="1">
      <c r="A61" s="86"/>
      <c r="B61" s="253"/>
      <c r="C61" s="86"/>
      <c r="D61" s="226"/>
      <c r="E61" s="203"/>
      <c r="F61" s="203">
        <f t="shared" si="0"/>
        <v>0</v>
      </c>
    </row>
    <row r="62" spans="1:6" s="151" customFormat="1">
      <c r="A62" s="86"/>
      <c r="B62" s="253"/>
      <c r="C62" s="86"/>
      <c r="D62" s="226"/>
      <c r="E62" s="203"/>
      <c r="F62" s="203">
        <f t="shared" si="0"/>
        <v>0</v>
      </c>
    </row>
    <row r="63" spans="1:6" s="151" customFormat="1" ht="10.5" thickBot="1">
      <c r="A63" s="86"/>
      <c r="B63" s="253"/>
      <c r="C63" s="86"/>
      <c r="D63" s="226"/>
      <c r="E63" s="203"/>
      <c r="F63" s="203"/>
    </row>
    <row r="64" spans="1:6" ht="18.850000000000001" customHeight="1" thickBot="1">
      <c r="A64" s="79" t="s">
        <v>1674</v>
      </c>
      <c r="B64" s="54"/>
      <c r="C64" s="28"/>
      <c r="D64" s="41"/>
      <c r="E64" s="197"/>
      <c r="F64" s="99">
        <f>SUM(F6:F63)</f>
        <v>0</v>
      </c>
    </row>
    <row r="65" spans="1:6" s="151" customFormat="1">
      <c r="A65" s="47"/>
      <c r="B65" s="237"/>
      <c r="C65" s="47"/>
      <c r="D65" s="271"/>
      <c r="E65" s="200"/>
      <c r="F65" s="200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C9386-3CDA-4D79-B8A5-1BC0317CBCF0}">
  <dimension ref="A1:F64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7.59765625" style="140" customWidth="1"/>
    <col min="3" max="3" width="8.265625" style="151" customWidth="1"/>
    <col min="4" max="4" width="10.265625" style="271" customWidth="1"/>
    <col min="5" max="5" width="9.265625" style="200" customWidth="1"/>
    <col min="6" max="6" width="13.73046875" style="200" customWidth="1"/>
    <col min="7" max="16384" width="9.06640625" style="140"/>
  </cols>
  <sheetData>
    <row r="1" spans="1:6">
      <c r="A1" s="167" t="s">
        <v>1693</v>
      </c>
      <c r="B1" s="284"/>
      <c r="E1" s="209"/>
      <c r="F1" s="209"/>
    </row>
    <row r="2" spans="1:6" ht="10.5" thickBot="1">
      <c r="E2" s="209"/>
      <c r="F2" s="209"/>
    </row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>
      <c r="A5" s="156"/>
      <c r="B5" s="161"/>
      <c r="C5" s="156"/>
      <c r="D5" s="226"/>
      <c r="E5" s="203"/>
      <c r="F5" s="203"/>
    </row>
    <row r="6" spans="1:6">
      <c r="A6" s="246" t="s">
        <v>1558</v>
      </c>
      <c r="B6" s="247" t="s">
        <v>1559</v>
      </c>
      <c r="C6" s="156"/>
      <c r="D6" s="226"/>
      <c r="E6" s="203"/>
      <c r="F6" s="203">
        <f>D6*E6</f>
        <v>0</v>
      </c>
    </row>
    <row r="7" spans="1:6">
      <c r="A7" s="157"/>
      <c r="B7" s="88"/>
      <c r="C7" s="158"/>
      <c r="D7" s="226"/>
      <c r="E7" s="203"/>
      <c r="F7" s="203">
        <f t="shared" ref="F7:F59" si="0">D7*E7</f>
        <v>0</v>
      </c>
    </row>
    <row r="8" spans="1:6">
      <c r="A8" s="84" t="s">
        <v>1560</v>
      </c>
      <c r="B8" s="252" t="s">
        <v>1561</v>
      </c>
      <c r="C8" s="86"/>
      <c r="D8" s="226"/>
      <c r="E8" s="203"/>
      <c r="F8" s="203">
        <f t="shared" si="0"/>
        <v>0</v>
      </c>
    </row>
    <row r="9" spans="1:6">
      <c r="A9" s="84"/>
      <c r="B9" s="252"/>
      <c r="C9" s="86"/>
      <c r="D9" s="226"/>
      <c r="E9" s="203"/>
      <c r="F9" s="203"/>
    </row>
    <row r="10" spans="1:6">
      <c r="A10" s="86" t="s">
        <v>1562</v>
      </c>
      <c r="B10" s="253" t="s">
        <v>1637</v>
      </c>
      <c r="C10" s="86"/>
      <c r="D10" s="226"/>
      <c r="E10" s="203"/>
      <c r="F10" s="203">
        <f t="shared" ref="F10" si="1">D10*E10</f>
        <v>0</v>
      </c>
    </row>
    <row r="11" spans="1:6">
      <c r="A11" s="86"/>
      <c r="B11" s="171"/>
      <c r="C11" s="86"/>
      <c r="D11" s="226"/>
      <c r="E11" s="203"/>
      <c r="F11" s="203">
        <f>D11*E11</f>
        <v>0</v>
      </c>
    </row>
    <row r="12" spans="1:6">
      <c r="A12" s="86">
        <v>1.1000000000000001</v>
      </c>
      <c r="B12" s="253" t="s">
        <v>1698</v>
      </c>
      <c r="C12" s="86"/>
      <c r="D12" s="226"/>
      <c r="E12" s="203"/>
      <c r="F12" s="203">
        <f t="shared" si="0"/>
        <v>0</v>
      </c>
    </row>
    <row r="13" spans="1:6" s="151" customFormat="1">
      <c r="A13" s="84"/>
      <c r="B13" s="171"/>
      <c r="C13" s="86"/>
      <c r="D13" s="226"/>
      <c r="E13" s="203"/>
      <c r="F13" s="203">
        <f>D13*E13</f>
        <v>0</v>
      </c>
    </row>
    <row r="14" spans="1:6">
      <c r="A14" s="86" t="s">
        <v>131</v>
      </c>
      <c r="B14" s="253" t="s">
        <v>1697</v>
      </c>
      <c r="C14" s="86" t="s">
        <v>68</v>
      </c>
      <c r="D14" s="226">
        <v>5150</v>
      </c>
      <c r="E14" s="203"/>
      <c r="F14" s="203">
        <f t="shared" ref="F14" si="2">D14*E14</f>
        <v>0</v>
      </c>
    </row>
    <row r="15" spans="1:6">
      <c r="A15" s="86"/>
      <c r="B15" s="253"/>
      <c r="C15" s="86"/>
      <c r="D15" s="226"/>
      <c r="E15" s="203"/>
      <c r="F15" s="203">
        <f t="shared" si="0"/>
        <v>0</v>
      </c>
    </row>
    <row r="16" spans="1:6">
      <c r="A16" s="86">
        <v>1.2</v>
      </c>
      <c r="B16" s="253" t="s">
        <v>1638</v>
      </c>
      <c r="C16" s="86"/>
      <c r="D16" s="226"/>
      <c r="E16" s="203"/>
      <c r="F16" s="203">
        <f t="shared" si="0"/>
        <v>0</v>
      </c>
    </row>
    <row r="17" spans="1:6">
      <c r="A17" s="86"/>
      <c r="B17" s="253"/>
      <c r="C17" s="86"/>
      <c r="D17" s="226"/>
      <c r="E17" s="203"/>
      <c r="F17" s="203">
        <f t="shared" si="0"/>
        <v>0</v>
      </c>
    </row>
    <row r="18" spans="1:6">
      <c r="A18" s="86" t="s">
        <v>131</v>
      </c>
      <c r="B18" s="253" t="s">
        <v>1697</v>
      </c>
      <c r="C18" s="86" t="s">
        <v>68</v>
      </c>
      <c r="D18" s="226">
        <v>1450</v>
      </c>
      <c r="E18" s="203"/>
      <c r="F18" s="203">
        <f t="shared" si="0"/>
        <v>0</v>
      </c>
    </row>
    <row r="19" spans="1:6">
      <c r="A19" s="86"/>
      <c r="B19" s="253"/>
      <c r="C19" s="86"/>
      <c r="D19" s="226"/>
      <c r="E19" s="203"/>
      <c r="F19" s="203">
        <f t="shared" si="0"/>
        <v>0</v>
      </c>
    </row>
    <row r="20" spans="1:6">
      <c r="A20" s="86">
        <v>1.3</v>
      </c>
      <c r="B20" s="253" t="s">
        <v>1639</v>
      </c>
      <c r="C20" s="86"/>
      <c r="D20" s="226"/>
      <c r="E20" s="203"/>
      <c r="F20" s="203">
        <f t="shared" si="0"/>
        <v>0</v>
      </c>
    </row>
    <row r="21" spans="1:6">
      <c r="A21" s="86"/>
      <c r="B21" s="253"/>
      <c r="C21" s="86"/>
      <c r="D21" s="226"/>
      <c r="E21" s="203"/>
      <c r="F21" s="203">
        <f t="shared" si="0"/>
        <v>0</v>
      </c>
    </row>
    <row r="22" spans="1:6">
      <c r="A22" s="86" t="s">
        <v>131</v>
      </c>
      <c r="B22" s="253" t="s">
        <v>1697</v>
      </c>
      <c r="C22" s="86" t="s">
        <v>68</v>
      </c>
      <c r="D22" s="226">
        <v>1980</v>
      </c>
      <c r="E22" s="203"/>
      <c r="F22" s="203">
        <f t="shared" si="0"/>
        <v>0</v>
      </c>
    </row>
    <row r="23" spans="1:6">
      <c r="A23" s="86"/>
      <c r="B23" s="253"/>
      <c r="C23" s="86"/>
      <c r="D23" s="226"/>
      <c r="E23" s="203"/>
      <c r="F23" s="203">
        <f t="shared" si="0"/>
        <v>0</v>
      </c>
    </row>
    <row r="24" spans="1:6">
      <c r="A24" s="86">
        <v>1.4</v>
      </c>
      <c r="B24" s="253" t="s">
        <v>1640</v>
      </c>
      <c r="C24" s="86"/>
      <c r="D24" s="226"/>
      <c r="E24" s="203"/>
      <c r="F24" s="203">
        <f t="shared" si="0"/>
        <v>0</v>
      </c>
    </row>
    <row r="25" spans="1:6">
      <c r="A25" s="86"/>
      <c r="B25" s="253"/>
      <c r="C25" s="86"/>
      <c r="D25" s="226"/>
      <c r="E25" s="203"/>
      <c r="F25" s="203">
        <f t="shared" si="0"/>
        <v>0</v>
      </c>
    </row>
    <row r="26" spans="1:6">
      <c r="A26" s="86" t="s">
        <v>131</v>
      </c>
      <c r="B26" s="253" t="s">
        <v>1697</v>
      </c>
      <c r="C26" s="86" t="s">
        <v>68</v>
      </c>
      <c r="D26" s="226">
        <v>1830</v>
      </c>
      <c r="E26" s="203"/>
      <c r="F26" s="203">
        <f t="shared" si="0"/>
        <v>0</v>
      </c>
    </row>
    <row r="27" spans="1:6">
      <c r="A27" s="86"/>
      <c r="B27" s="253"/>
      <c r="C27" s="86"/>
      <c r="D27" s="226"/>
      <c r="E27" s="203"/>
      <c r="F27" s="203">
        <f t="shared" si="0"/>
        <v>0</v>
      </c>
    </row>
    <row r="28" spans="1:6">
      <c r="A28" s="86">
        <v>1.5</v>
      </c>
      <c r="B28" s="253" t="s">
        <v>1641</v>
      </c>
      <c r="C28" s="86"/>
      <c r="D28" s="226"/>
      <c r="E28" s="203"/>
      <c r="F28" s="203">
        <f t="shared" si="0"/>
        <v>0</v>
      </c>
    </row>
    <row r="29" spans="1:6">
      <c r="A29" s="86"/>
      <c r="B29" s="253"/>
      <c r="C29" s="86"/>
      <c r="D29" s="226"/>
      <c r="E29" s="203"/>
      <c r="F29" s="203">
        <f t="shared" si="0"/>
        <v>0</v>
      </c>
    </row>
    <row r="30" spans="1:6">
      <c r="A30" s="86" t="s">
        <v>118</v>
      </c>
      <c r="B30" s="253" t="s">
        <v>1695</v>
      </c>
      <c r="C30" s="86" t="s">
        <v>37</v>
      </c>
      <c r="D30" s="226">
        <v>0.1</v>
      </c>
      <c r="E30" s="203"/>
      <c r="F30" s="203">
        <f>D30*E30</f>
        <v>0</v>
      </c>
    </row>
    <row r="31" spans="1:6">
      <c r="A31" s="86"/>
      <c r="B31" s="171"/>
      <c r="C31" s="86"/>
      <c r="D31" s="226"/>
      <c r="E31" s="203"/>
      <c r="F31" s="203">
        <f>D31*E31</f>
        <v>0</v>
      </c>
    </row>
    <row r="32" spans="1:6">
      <c r="A32" s="86" t="s">
        <v>119</v>
      </c>
      <c r="B32" s="251" t="s">
        <v>1696</v>
      </c>
      <c r="C32" s="86" t="s">
        <v>37</v>
      </c>
      <c r="D32" s="226">
        <v>1</v>
      </c>
      <c r="E32" s="203"/>
      <c r="F32" s="203">
        <f>D32*E32</f>
        <v>0</v>
      </c>
    </row>
    <row r="33" spans="1:6" s="151" customFormat="1">
      <c r="A33" s="84"/>
      <c r="B33" s="250"/>
      <c r="C33" s="84"/>
      <c r="D33" s="226"/>
      <c r="E33" s="203"/>
      <c r="F33" s="203">
        <f t="shared" si="0"/>
        <v>0</v>
      </c>
    </row>
    <row r="34" spans="1:6" s="151" customFormat="1">
      <c r="A34" s="84"/>
      <c r="B34" s="250"/>
      <c r="C34" s="84"/>
      <c r="D34" s="226"/>
      <c r="E34" s="203"/>
      <c r="F34" s="203">
        <f t="shared" si="0"/>
        <v>0</v>
      </c>
    </row>
    <row r="35" spans="1:6" s="151" customFormat="1">
      <c r="A35" s="86"/>
      <c r="B35" s="253"/>
      <c r="C35" s="86"/>
      <c r="D35" s="226"/>
      <c r="E35" s="203"/>
      <c r="F35" s="203">
        <f t="shared" si="0"/>
        <v>0</v>
      </c>
    </row>
    <row r="36" spans="1:6" s="151" customFormat="1">
      <c r="A36" s="86"/>
      <c r="B36" s="253"/>
      <c r="C36" s="86"/>
      <c r="D36" s="226"/>
      <c r="E36" s="203"/>
      <c r="F36" s="203">
        <f t="shared" si="0"/>
        <v>0</v>
      </c>
    </row>
    <row r="37" spans="1:6" s="151" customFormat="1">
      <c r="A37" s="86"/>
      <c r="B37" s="253"/>
      <c r="C37" s="86"/>
      <c r="D37" s="226"/>
      <c r="E37" s="203"/>
      <c r="F37" s="203">
        <f t="shared" si="0"/>
        <v>0</v>
      </c>
    </row>
    <row r="38" spans="1:6" s="151" customFormat="1">
      <c r="A38" s="86"/>
      <c r="B38" s="253"/>
      <c r="C38" s="86"/>
      <c r="D38" s="226"/>
      <c r="E38" s="203"/>
      <c r="F38" s="203">
        <f t="shared" si="0"/>
        <v>0</v>
      </c>
    </row>
    <row r="39" spans="1:6" s="151" customFormat="1">
      <c r="A39" s="86"/>
      <c r="B39" s="253"/>
      <c r="C39" s="86"/>
      <c r="D39" s="226"/>
      <c r="E39" s="203"/>
      <c r="F39" s="203">
        <f t="shared" si="0"/>
        <v>0</v>
      </c>
    </row>
    <row r="40" spans="1:6" s="151" customFormat="1">
      <c r="A40" s="86"/>
      <c r="B40" s="253"/>
      <c r="C40" s="86"/>
      <c r="D40" s="226"/>
      <c r="E40" s="203"/>
      <c r="F40" s="203">
        <f t="shared" si="0"/>
        <v>0</v>
      </c>
    </row>
    <row r="41" spans="1:6" s="151" customFormat="1">
      <c r="A41" s="86"/>
      <c r="B41" s="253"/>
      <c r="C41" s="86"/>
      <c r="D41" s="226"/>
      <c r="E41" s="203"/>
      <c r="F41" s="203">
        <f t="shared" si="0"/>
        <v>0</v>
      </c>
    </row>
    <row r="42" spans="1:6" s="151" customFormat="1">
      <c r="A42" s="86"/>
      <c r="B42" s="253"/>
      <c r="C42" s="86"/>
      <c r="D42" s="226"/>
      <c r="E42" s="203"/>
      <c r="F42" s="203">
        <f t="shared" si="0"/>
        <v>0</v>
      </c>
    </row>
    <row r="43" spans="1:6" s="151" customFormat="1">
      <c r="A43" s="86"/>
      <c r="B43" s="253"/>
      <c r="C43" s="86"/>
      <c r="D43" s="226"/>
      <c r="E43" s="203"/>
      <c r="F43" s="203">
        <f t="shared" si="0"/>
        <v>0</v>
      </c>
    </row>
    <row r="44" spans="1:6" s="151" customFormat="1">
      <c r="A44" s="84"/>
      <c r="B44" s="252"/>
      <c r="C44" s="86"/>
      <c r="D44" s="226"/>
      <c r="E44" s="203"/>
      <c r="F44" s="203">
        <f t="shared" si="0"/>
        <v>0</v>
      </c>
    </row>
    <row r="45" spans="1:6" s="151" customFormat="1">
      <c r="A45" s="84"/>
      <c r="B45" s="252"/>
      <c r="C45" s="84"/>
      <c r="D45" s="226"/>
      <c r="E45" s="203"/>
      <c r="F45" s="203">
        <f t="shared" si="0"/>
        <v>0</v>
      </c>
    </row>
    <row r="46" spans="1:6" s="151" customFormat="1">
      <c r="A46" s="84"/>
      <c r="B46" s="252"/>
      <c r="C46" s="86"/>
      <c r="D46" s="226"/>
      <c r="E46" s="203"/>
      <c r="F46" s="203">
        <f t="shared" si="0"/>
        <v>0</v>
      </c>
    </row>
    <row r="47" spans="1:6" s="151" customFormat="1">
      <c r="A47" s="86"/>
      <c r="B47" s="253"/>
      <c r="C47" s="86"/>
      <c r="D47" s="226"/>
      <c r="E47" s="203"/>
      <c r="F47" s="203">
        <f t="shared" si="0"/>
        <v>0</v>
      </c>
    </row>
    <row r="48" spans="1:6" s="151" customFormat="1">
      <c r="A48" s="86"/>
      <c r="B48" s="253"/>
      <c r="C48" s="86"/>
      <c r="D48" s="226"/>
      <c r="E48" s="203"/>
      <c r="F48" s="203">
        <f t="shared" si="0"/>
        <v>0</v>
      </c>
    </row>
    <row r="49" spans="1:6" s="151" customFormat="1">
      <c r="A49" s="86"/>
      <c r="B49" s="253"/>
      <c r="C49" s="86"/>
      <c r="D49" s="226"/>
      <c r="E49" s="203"/>
      <c r="F49" s="203">
        <f t="shared" si="0"/>
        <v>0</v>
      </c>
    </row>
    <row r="50" spans="1:6" s="151" customFormat="1">
      <c r="A50" s="86"/>
      <c r="B50" s="253"/>
      <c r="C50" s="86"/>
      <c r="D50" s="226"/>
      <c r="E50" s="203"/>
      <c r="F50" s="203">
        <f t="shared" si="0"/>
        <v>0</v>
      </c>
    </row>
    <row r="51" spans="1:6" s="151" customFormat="1">
      <c r="A51" s="158"/>
      <c r="B51" s="89"/>
      <c r="C51" s="158"/>
      <c r="D51" s="226"/>
      <c r="E51" s="203"/>
      <c r="F51" s="203">
        <f t="shared" si="0"/>
        <v>0</v>
      </c>
    </row>
    <row r="52" spans="1:6" s="151" customFormat="1">
      <c r="A52" s="84"/>
      <c r="B52" s="252"/>
      <c r="C52" s="84"/>
      <c r="D52" s="226"/>
      <c r="E52" s="203"/>
      <c r="F52" s="203">
        <f t="shared" si="0"/>
        <v>0</v>
      </c>
    </row>
    <row r="53" spans="1:6" s="151" customFormat="1">
      <c r="A53" s="84"/>
      <c r="B53" s="252"/>
      <c r="C53" s="86"/>
      <c r="D53" s="226"/>
      <c r="E53" s="203"/>
      <c r="F53" s="203">
        <f t="shared" si="0"/>
        <v>0</v>
      </c>
    </row>
    <row r="54" spans="1:6" s="151" customFormat="1">
      <c r="A54" s="86"/>
      <c r="B54" s="253"/>
      <c r="C54" s="86"/>
      <c r="D54" s="226"/>
      <c r="E54" s="203"/>
      <c r="F54" s="203">
        <f t="shared" si="0"/>
        <v>0</v>
      </c>
    </row>
    <row r="55" spans="1:6" s="151" customFormat="1">
      <c r="A55" s="86"/>
      <c r="B55" s="253"/>
      <c r="C55" s="86"/>
      <c r="D55" s="226"/>
      <c r="E55" s="203"/>
      <c r="F55" s="203">
        <f t="shared" si="0"/>
        <v>0</v>
      </c>
    </row>
    <row r="56" spans="1:6" s="151" customFormat="1">
      <c r="A56" s="86"/>
      <c r="B56" s="253"/>
      <c r="C56" s="86"/>
      <c r="D56" s="226"/>
      <c r="E56" s="203"/>
      <c r="F56" s="203">
        <f t="shared" si="0"/>
        <v>0</v>
      </c>
    </row>
    <row r="57" spans="1:6" s="151" customFormat="1">
      <c r="A57" s="86"/>
      <c r="B57" s="253"/>
      <c r="C57" s="86"/>
      <c r="D57" s="226"/>
      <c r="E57" s="203"/>
      <c r="F57" s="203">
        <f t="shared" si="0"/>
        <v>0</v>
      </c>
    </row>
    <row r="58" spans="1:6" s="151" customFormat="1">
      <c r="A58" s="86"/>
      <c r="B58" s="253"/>
      <c r="C58" s="86"/>
      <c r="D58" s="226"/>
      <c r="E58" s="203"/>
      <c r="F58" s="203">
        <f t="shared" si="0"/>
        <v>0</v>
      </c>
    </row>
    <row r="59" spans="1:6" s="151" customFormat="1">
      <c r="A59" s="84"/>
      <c r="B59" s="252"/>
      <c r="C59" s="84"/>
      <c r="D59" s="226"/>
      <c r="E59" s="203"/>
      <c r="F59" s="203">
        <f t="shared" si="0"/>
        <v>0</v>
      </c>
    </row>
    <row r="60" spans="1:6" s="151" customFormat="1">
      <c r="A60" s="86"/>
      <c r="B60" s="253"/>
      <c r="C60" s="86"/>
      <c r="D60" s="226"/>
      <c r="E60" s="203"/>
      <c r="F60" s="203">
        <f t="shared" ref="F60:F61" si="3">D60*E60</f>
        <v>0</v>
      </c>
    </row>
    <row r="61" spans="1:6" s="151" customFormat="1">
      <c r="A61" s="86"/>
      <c r="B61" s="253"/>
      <c r="C61" s="86"/>
      <c r="D61" s="226"/>
      <c r="E61" s="203"/>
      <c r="F61" s="203">
        <f t="shared" si="3"/>
        <v>0</v>
      </c>
    </row>
    <row r="62" spans="1:6" s="151" customFormat="1" ht="10.5" thickBot="1">
      <c r="A62" s="86"/>
      <c r="B62" s="253"/>
      <c r="C62" s="86"/>
      <c r="D62" s="226"/>
      <c r="E62" s="203"/>
      <c r="F62" s="203"/>
    </row>
    <row r="63" spans="1:6" ht="18.850000000000001" customHeight="1" thickBot="1">
      <c r="A63" s="79" t="s">
        <v>1674</v>
      </c>
      <c r="B63" s="54"/>
      <c r="C63" s="28"/>
      <c r="D63" s="41"/>
      <c r="E63" s="197"/>
      <c r="F63" s="99">
        <f>SUM(F6:F62)</f>
        <v>0</v>
      </c>
    </row>
    <row r="64" spans="1:6" s="151" customFormat="1">
      <c r="A64" s="47"/>
      <c r="B64" s="237"/>
      <c r="C64" s="47"/>
      <c r="D64" s="271"/>
      <c r="E64" s="200"/>
      <c r="F64" s="200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0EDCE-6134-42AD-A0BF-BEA8179559D4}">
  <dimension ref="A1:F78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.6640625" style="151" customWidth="1"/>
    <col min="2" max="2" width="67.59765625" style="140" customWidth="1"/>
    <col min="3" max="3" width="8.265625" style="151" customWidth="1"/>
    <col min="4" max="4" width="10.265625" style="271" customWidth="1"/>
    <col min="5" max="5" width="9.265625" style="200" customWidth="1"/>
    <col min="6" max="6" width="13.73046875" style="200" customWidth="1"/>
    <col min="7" max="16384" width="9.06640625" style="140"/>
  </cols>
  <sheetData>
    <row r="1" spans="1:6">
      <c r="A1" s="167" t="s">
        <v>1692</v>
      </c>
      <c r="B1" s="284"/>
      <c r="E1" s="209"/>
      <c r="F1" s="209"/>
    </row>
    <row r="2" spans="1:6" ht="10.5" thickBot="1">
      <c r="E2" s="209"/>
      <c r="F2" s="209"/>
    </row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>
      <c r="A5" s="156"/>
      <c r="B5" s="161"/>
      <c r="C5" s="156"/>
      <c r="D5" s="226"/>
      <c r="E5" s="203"/>
      <c r="F5" s="203"/>
    </row>
    <row r="6" spans="1:6">
      <c r="A6" s="246" t="s">
        <v>1563</v>
      </c>
      <c r="B6" s="247" t="s">
        <v>1564</v>
      </c>
      <c r="C6" s="156"/>
      <c r="D6" s="226"/>
      <c r="E6" s="203"/>
      <c r="F6" s="203">
        <f>D6*E6</f>
        <v>0</v>
      </c>
    </row>
    <row r="7" spans="1:6">
      <c r="A7" s="157"/>
      <c r="B7" s="88"/>
      <c r="C7" s="158"/>
      <c r="D7" s="226"/>
      <c r="E7" s="203"/>
      <c r="F7" s="203">
        <f t="shared" ref="F7:F22" si="0">D7*E7</f>
        <v>0</v>
      </c>
    </row>
    <row r="8" spans="1:6">
      <c r="A8" s="84" t="s">
        <v>1565</v>
      </c>
      <c r="B8" s="252" t="s">
        <v>1566</v>
      </c>
      <c r="C8" s="86"/>
      <c r="D8" s="226"/>
      <c r="E8" s="203"/>
      <c r="F8" s="203">
        <f t="shared" si="0"/>
        <v>0</v>
      </c>
    </row>
    <row r="9" spans="1:6">
      <c r="A9" s="84"/>
      <c r="B9" s="252"/>
      <c r="C9" s="86"/>
      <c r="D9" s="226"/>
      <c r="E9" s="203"/>
      <c r="F9" s="203"/>
    </row>
    <row r="10" spans="1:6">
      <c r="A10" s="86" t="s">
        <v>1567</v>
      </c>
      <c r="B10" s="253" t="s">
        <v>1634</v>
      </c>
      <c r="C10" s="86"/>
      <c r="D10" s="226"/>
      <c r="E10" s="203"/>
      <c r="F10" s="203">
        <f t="shared" si="0"/>
        <v>0</v>
      </c>
    </row>
    <row r="11" spans="1:6">
      <c r="A11" s="86" t="s">
        <v>118</v>
      </c>
      <c r="B11" s="89" t="s">
        <v>1636</v>
      </c>
      <c r="C11" s="86" t="s">
        <v>54</v>
      </c>
      <c r="D11" s="226">
        <v>30</v>
      </c>
      <c r="E11" s="203"/>
      <c r="F11" s="203">
        <f t="shared" si="0"/>
        <v>0</v>
      </c>
    </row>
    <row r="12" spans="1:6">
      <c r="A12" s="156"/>
      <c r="B12" s="253"/>
      <c r="C12" s="156"/>
      <c r="D12" s="226"/>
      <c r="E12" s="203"/>
      <c r="F12" s="203">
        <f t="shared" si="0"/>
        <v>0</v>
      </c>
    </row>
    <row r="13" spans="1:6">
      <c r="A13" s="86" t="s">
        <v>119</v>
      </c>
      <c r="B13" s="253" t="s">
        <v>1635</v>
      </c>
      <c r="C13" s="86"/>
      <c r="D13" s="226"/>
      <c r="E13" s="203"/>
      <c r="F13" s="203">
        <f t="shared" si="0"/>
        <v>0</v>
      </c>
    </row>
    <row r="14" spans="1:6">
      <c r="A14" s="86"/>
      <c r="B14" s="253" t="s">
        <v>1786</v>
      </c>
      <c r="C14" s="86" t="s">
        <v>54</v>
      </c>
      <c r="D14" s="226">
        <v>120</v>
      </c>
      <c r="E14" s="203"/>
      <c r="F14" s="203">
        <f t="shared" si="0"/>
        <v>0</v>
      </c>
    </row>
    <row r="15" spans="1:6">
      <c r="A15" s="84"/>
      <c r="B15" s="253"/>
      <c r="C15" s="84"/>
      <c r="D15" s="226"/>
      <c r="E15" s="203"/>
      <c r="F15" s="203">
        <f t="shared" si="0"/>
        <v>0</v>
      </c>
    </row>
    <row r="16" spans="1:6">
      <c r="A16" s="86"/>
      <c r="B16" s="253" t="s">
        <v>1787</v>
      </c>
      <c r="C16" s="86" t="s">
        <v>54</v>
      </c>
      <c r="D16" s="226">
        <v>30</v>
      </c>
      <c r="E16" s="203"/>
      <c r="F16" s="203">
        <f t="shared" si="0"/>
        <v>0</v>
      </c>
    </row>
    <row r="17" spans="1:6">
      <c r="A17" s="86"/>
      <c r="B17" s="253"/>
      <c r="C17" s="86"/>
      <c r="D17" s="226"/>
      <c r="E17" s="203"/>
      <c r="F17" s="203">
        <f t="shared" si="0"/>
        <v>0</v>
      </c>
    </row>
    <row r="18" spans="1:6">
      <c r="A18" s="86"/>
      <c r="B18" s="253" t="s">
        <v>1788</v>
      </c>
      <c r="C18" s="86" t="s">
        <v>54</v>
      </c>
      <c r="D18" s="226">
        <v>20</v>
      </c>
      <c r="E18" s="203"/>
      <c r="F18" s="203">
        <f t="shared" si="0"/>
        <v>0</v>
      </c>
    </row>
    <row r="19" spans="1:6">
      <c r="A19" s="86"/>
      <c r="B19" s="253"/>
      <c r="C19" s="86"/>
      <c r="D19" s="226"/>
      <c r="E19" s="203"/>
      <c r="F19" s="203">
        <f t="shared" si="0"/>
        <v>0</v>
      </c>
    </row>
    <row r="20" spans="1:6">
      <c r="A20" s="84"/>
      <c r="B20" s="253" t="s">
        <v>1789</v>
      </c>
      <c r="C20" s="86" t="s">
        <v>54</v>
      </c>
      <c r="D20" s="226">
        <v>45</v>
      </c>
      <c r="E20" s="203"/>
      <c r="F20" s="203">
        <f t="shared" si="0"/>
        <v>0</v>
      </c>
    </row>
    <row r="21" spans="1:6" s="151" customFormat="1">
      <c r="A21" s="86"/>
      <c r="B21" s="253"/>
      <c r="C21" s="86"/>
      <c r="D21" s="226"/>
      <c r="E21" s="203"/>
      <c r="F21" s="203">
        <f t="shared" si="0"/>
        <v>0</v>
      </c>
    </row>
    <row r="22" spans="1:6" s="151" customFormat="1">
      <c r="A22" s="86"/>
      <c r="B22" s="253" t="s">
        <v>1790</v>
      </c>
      <c r="C22" s="86" t="s">
        <v>54</v>
      </c>
      <c r="D22" s="226">
        <v>2</v>
      </c>
      <c r="E22" s="203"/>
      <c r="F22" s="203">
        <f t="shared" si="0"/>
        <v>0</v>
      </c>
    </row>
    <row r="23" spans="1:6" s="151" customFormat="1">
      <c r="A23" s="86"/>
      <c r="B23" s="253"/>
      <c r="C23" s="86"/>
      <c r="D23" s="226"/>
      <c r="E23" s="203"/>
      <c r="F23" s="203">
        <f t="shared" ref="F23:F74" si="1">D23*E23</f>
        <v>0</v>
      </c>
    </row>
    <row r="24" spans="1:6" s="151" customFormat="1">
      <c r="A24" s="84" t="s">
        <v>1568</v>
      </c>
      <c r="B24" s="252" t="s">
        <v>1633</v>
      </c>
      <c r="C24" s="86" t="s">
        <v>16</v>
      </c>
      <c r="D24" s="226">
        <v>24</v>
      </c>
      <c r="E24" s="203"/>
      <c r="F24" s="203">
        <f t="shared" si="1"/>
        <v>0</v>
      </c>
    </row>
    <row r="25" spans="1:6" s="151" customFormat="1">
      <c r="A25" s="84"/>
      <c r="B25" s="252"/>
      <c r="C25" s="84"/>
      <c r="D25" s="226"/>
      <c r="E25" s="203"/>
      <c r="F25" s="203"/>
    </row>
    <row r="26" spans="1:6" s="151" customFormat="1" ht="20.25">
      <c r="A26" s="84" t="s">
        <v>1570</v>
      </c>
      <c r="B26" s="88" t="s">
        <v>1569</v>
      </c>
      <c r="C26" s="84"/>
      <c r="D26" s="226"/>
      <c r="E26" s="203"/>
      <c r="F26" s="203">
        <f t="shared" si="1"/>
        <v>0</v>
      </c>
    </row>
    <row r="27" spans="1:6" s="151" customFormat="1">
      <c r="A27" s="84"/>
      <c r="B27" s="252"/>
      <c r="C27" s="84"/>
      <c r="D27" s="226"/>
      <c r="E27" s="203"/>
      <c r="F27" s="203"/>
    </row>
    <row r="28" spans="1:6" s="151" customFormat="1" ht="11.65">
      <c r="A28" s="86" t="s">
        <v>1571</v>
      </c>
      <c r="B28" s="253" t="s">
        <v>1632</v>
      </c>
      <c r="C28" s="86" t="s">
        <v>1445</v>
      </c>
      <c r="D28" s="226">
        <v>65</v>
      </c>
      <c r="E28" s="203"/>
      <c r="F28" s="203">
        <f t="shared" si="1"/>
        <v>0</v>
      </c>
    </row>
    <row r="29" spans="1:6" s="151" customFormat="1">
      <c r="A29" s="86"/>
      <c r="B29" s="253"/>
      <c r="C29" s="86"/>
      <c r="D29" s="226"/>
      <c r="E29" s="203"/>
      <c r="F29" s="203"/>
    </row>
    <row r="30" spans="1:6" s="151" customFormat="1">
      <c r="A30" s="86"/>
      <c r="B30" s="253"/>
      <c r="C30" s="86"/>
      <c r="D30" s="226"/>
      <c r="E30" s="203"/>
      <c r="F30" s="203">
        <f t="shared" si="1"/>
        <v>0</v>
      </c>
    </row>
    <row r="31" spans="1:6" s="151" customFormat="1">
      <c r="A31" s="84"/>
      <c r="B31" s="252"/>
      <c r="C31" s="84"/>
      <c r="D31" s="226"/>
      <c r="E31" s="203"/>
      <c r="F31" s="203"/>
    </row>
    <row r="32" spans="1:6" s="151" customFormat="1">
      <c r="A32" s="84"/>
      <c r="B32" s="252"/>
      <c r="C32" s="84"/>
      <c r="D32" s="226"/>
      <c r="E32" s="203"/>
      <c r="F32" s="203"/>
    </row>
    <row r="33" spans="1:6" s="151" customFormat="1">
      <c r="A33" s="86"/>
      <c r="B33" s="253"/>
      <c r="C33" s="86"/>
      <c r="D33" s="226"/>
      <c r="E33" s="203"/>
      <c r="F33" s="203"/>
    </row>
    <row r="34" spans="1:6" s="151" customFormat="1">
      <c r="A34" s="86"/>
      <c r="B34" s="253"/>
      <c r="C34" s="86"/>
      <c r="D34" s="226"/>
      <c r="E34" s="203"/>
      <c r="F34" s="203"/>
    </row>
    <row r="35" spans="1:6" s="151" customFormat="1">
      <c r="A35" s="86"/>
      <c r="B35" s="253"/>
      <c r="C35" s="86"/>
      <c r="D35" s="226"/>
      <c r="E35" s="203"/>
      <c r="F35" s="203"/>
    </row>
    <row r="36" spans="1:6" s="151" customFormat="1">
      <c r="A36" s="86"/>
      <c r="B36" s="253"/>
      <c r="C36" s="86"/>
      <c r="D36" s="226"/>
      <c r="E36" s="203"/>
      <c r="F36" s="203">
        <f t="shared" si="1"/>
        <v>0</v>
      </c>
    </row>
    <row r="37" spans="1:6" s="151" customFormat="1">
      <c r="A37" s="86"/>
      <c r="B37" s="253"/>
      <c r="C37" s="86"/>
      <c r="D37" s="226"/>
      <c r="E37" s="203"/>
      <c r="F37" s="203">
        <f t="shared" si="1"/>
        <v>0</v>
      </c>
    </row>
    <row r="38" spans="1:6" s="151" customFormat="1">
      <c r="A38" s="86"/>
      <c r="B38" s="251"/>
      <c r="C38" s="86"/>
      <c r="D38" s="226"/>
      <c r="E38" s="203"/>
      <c r="F38" s="203">
        <f t="shared" si="1"/>
        <v>0</v>
      </c>
    </row>
    <row r="39" spans="1:6" s="151" customFormat="1">
      <c r="A39" s="84"/>
      <c r="B39" s="250"/>
      <c r="C39" s="84"/>
      <c r="D39" s="226"/>
      <c r="E39" s="203"/>
      <c r="F39" s="203">
        <f t="shared" si="1"/>
        <v>0</v>
      </c>
    </row>
    <row r="40" spans="1:6" s="151" customFormat="1">
      <c r="A40" s="84"/>
      <c r="B40" s="250"/>
      <c r="C40" s="84"/>
      <c r="D40" s="226"/>
      <c r="E40" s="203"/>
      <c r="F40" s="203">
        <f t="shared" si="1"/>
        <v>0</v>
      </c>
    </row>
    <row r="41" spans="1:6" s="151" customFormat="1">
      <c r="A41" s="86"/>
      <c r="B41" s="253"/>
      <c r="C41" s="86"/>
      <c r="D41" s="226"/>
      <c r="E41" s="203"/>
      <c r="F41" s="203">
        <f t="shared" si="1"/>
        <v>0</v>
      </c>
    </row>
    <row r="42" spans="1:6" s="151" customFormat="1">
      <c r="A42" s="84"/>
      <c r="B42" s="250"/>
      <c r="C42" s="84"/>
      <c r="D42" s="226"/>
      <c r="E42" s="203"/>
      <c r="F42" s="203">
        <f t="shared" si="1"/>
        <v>0</v>
      </c>
    </row>
    <row r="43" spans="1:6" s="151" customFormat="1">
      <c r="A43" s="84"/>
      <c r="B43" s="250"/>
      <c r="C43" s="84"/>
      <c r="D43" s="226"/>
      <c r="E43" s="203"/>
      <c r="F43" s="203">
        <f t="shared" si="1"/>
        <v>0</v>
      </c>
    </row>
    <row r="44" spans="1:6" s="151" customFormat="1">
      <c r="A44" s="86"/>
      <c r="B44" s="253"/>
      <c r="C44" s="86"/>
      <c r="D44" s="226"/>
      <c r="E44" s="203"/>
      <c r="F44" s="203">
        <f t="shared" si="1"/>
        <v>0</v>
      </c>
    </row>
    <row r="45" spans="1:6" s="151" customFormat="1">
      <c r="A45" s="84"/>
      <c r="B45" s="252"/>
      <c r="C45" s="84"/>
      <c r="D45" s="226"/>
      <c r="E45" s="203"/>
      <c r="F45" s="203">
        <f t="shared" si="1"/>
        <v>0</v>
      </c>
    </row>
    <row r="46" spans="1:6" s="151" customFormat="1">
      <c r="A46" s="84"/>
      <c r="B46" s="252"/>
      <c r="C46" s="86"/>
      <c r="D46" s="226"/>
      <c r="E46" s="203"/>
      <c r="F46" s="203">
        <f t="shared" si="1"/>
        <v>0</v>
      </c>
    </row>
    <row r="47" spans="1:6" s="151" customFormat="1">
      <c r="A47" s="86"/>
      <c r="B47" s="253"/>
      <c r="C47" s="86"/>
      <c r="D47" s="226"/>
      <c r="E47" s="203"/>
      <c r="F47" s="203">
        <f t="shared" si="1"/>
        <v>0</v>
      </c>
    </row>
    <row r="48" spans="1:6" s="151" customFormat="1">
      <c r="A48" s="86"/>
      <c r="B48" s="253"/>
      <c r="C48" s="86"/>
      <c r="D48" s="226"/>
      <c r="E48" s="203"/>
      <c r="F48" s="203">
        <f t="shared" si="1"/>
        <v>0</v>
      </c>
    </row>
    <row r="49" spans="1:6" s="151" customFormat="1">
      <c r="A49" s="86"/>
      <c r="B49" s="253"/>
      <c r="C49" s="86"/>
      <c r="D49" s="226"/>
      <c r="E49" s="203"/>
      <c r="F49" s="203">
        <f t="shared" si="1"/>
        <v>0</v>
      </c>
    </row>
    <row r="50" spans="1:6" s="151" customFormat="1">
      <c r="A50" s="86"/>
      <c r="B50" s="253"/>
      <c r="C50" s="86"/>
      <c r="D50" s="226"/>
      <c r="E50" s="203"/>
      <c r="F50" s="203">
        <f t="shared" si="1"/>
        <v>0</v>
      </c>
    </row>
    <row r="51" spans="1:6" s="151" customFormat="1">
      <c r="A51" s="84"/>
      <c r="B51" s="250"/>
      <c r="C51" s="84"/>
      <c r="D51" s="226"/>
      <c r="E51" s="203"/>
      <c r="F51" s="203">
        <f t="shared" si="1"/>
        <v>0</v>
      </c>
    </row>
    <row r="52" spans="1:6" s="151" customFormat="1">
      <c r="A52" s="84"/>
      <c r="B52" s="250"/>
      <c r="C52" s="84"/>
      <c r="D52" s="226"/>
      <c r="E52" s="203"/>
      <c r="F52" s="203">
        <f t="shared" si="1"/>
        <v>0</v>
      </c>
    </row>
    <row r="53" spans="1:6" s="151" customFormat="1">
      <c r="A53" s="86"/>
      <c r="B53" s="253"/>
      <c r="C53" s="86"/>
      <c r="D53" s="226"/>
      <c r="E53" s="203"/>
      <c r="F53" s="203">
        <f t="shared" si="1"/>
        <v>0</v>
      </c>
    </row>
    <row r="54" spans="1:6" s="151" customFormat="1">
      <c r="A54" s="86"/>
      <c r="B54" s="253"/>
      <c r="C54" s="86"/>
      <c r="D54" s="226"/>
      <c r="E54" s="203"/>
      <c r="F54" s="203">
        <f t="shared" si="1"/>
        <v>0</v>
      </c>
    </row>
    <row r="55" spans="1:6" s="151" customFormat="1">
      <c r="A55" s="156"/>
      <c r="B55" s="161"/>
      <c r="C55" s="84"/>
      <c r="D55" s="226"/>
      <c r="E55" s="203"/>
      <c r="F55" s="203">
        <f t="shared" si="1"/>
        <v>0</v>
      </c>
    </row>
    <row r="56" spans="1:6" s="151" customFormat="1">
      <c r="A56" s="84"/>
      <c r="B56" s="252"/>
      <c r="C56" s="86"/>
      <c r="D56" s="226"/>
      <c r="E56" s="203"/>
      <c r="F56" s="203">
        <f t="shared" si="1"/>
        <v>0</v>
      </c>
    </row>
    <row r="57" spans="1:6">
      <c r="A57" s="156"/>
      <c r="B57" s="161"/>
      <c r="C57" s="156"/>
      <c r="D57" s="226"/>
      <c r="E57" s="203"/>
      <c r="F57" s="203">
        <f t="shared" si="1"/>
        <v>0</v>
      </c>
    </row>
    <row r="58" spans="1:6" s="151" customFormat="1">
      <c r="A58" s="86"/>
      <c r="B58" s="253"/>
      <c r="C58" s="86"/>
      <c r="D58" s="226"/>
      <c r="E58" s="203"/>
      <c r="F58" s="203">
        <f t="shared" si="1"/>
        <v>0</v>
      </c>
    </row>
    <row r="59" spans="1:6" s="151" customFormat="1">
      <c r="A59" s="86"/>
      <c r="B59" s="253"/>
      <c r="C59" s="86"/>
      <c r="D59" s="226"/>
      <c r="E59" s="203"/>
      <c r="F59" s="203">
        <f t="shared" si="1"/>
        <v>0</v>
      </c>
    </row>
    <row r="60" spans="1:6" s="151" customFormat="1">
      <c r="A60" s="86"/>
      <c r="B60" s="253"/>
      <c r="C60" s="86"/>
      <c r="D60" s="226"/>
      <c r="E60" s="203"/>
      <c r="F60" s="203">
        <f t="shared" si="1"/>
        <v>0</v>
      </c>
    </row>
    <row r="61" spans="1:6" s="151" customFormat="1">
      <c r="A61" s="86"/>
      <c r="B61" s="253"/>
      <c r="C61" s="86"/>
      <c r="D61" s="226"/>
      <c r="E61" s="203"/>
      <c r="F61" s="203">
        <f t="shared" si="1"/>
        <v>0</v>
      </c>
    </row>
    <row r="62" spans="1:6">
      <c r="A62" s="156"/>
      <c r="B62" s="161"/>
      <c r="C62" s="156"/>
      <c r="D62" s="226"/>
      <c r="E62" s="203"/>
      <c r="F62" s="203">
        <f t="shared" si="1"/>
        <v>0</v>
      </c>
    </row>
    <row r="63" spans="1:6" s="151" customFormat="1">
      <c r="A63" s="86"/>
      <c r="B63" s="253"/>
      <c r="C63" s="86"/>
      <c r="D63" s="226"/>
      <c r="E63" s="203"/>
      <c r="F63" s="203">
        <f t="shared" si="1"/>
        <v>0</v>
      </c>
    </row>
    <row r="64" spans="1:6">
      <c r="A64" s="156"/>
      <c r="B64" s="161"/>
      <c r="C64" s="156"/>
      <c r="D64" s="226"/>
      <c r="E64" s="203"/>
      <c r="F64" s="203">
        <f t="shared" si="1"/>
        <v>0</v>
      </c>
    </row>
    <row r="65" spans="1:6" s="151" customFormat="1">
      <c r="A65" s="86"/>
      <c r="B65" s="253"/>
      <c r="C65" s="86"/>
      <c r="D65" s="226"/>
      <c r="E65" s="203"/>
      <c r="F65" s="203">
        <f t="shared" si="1"/>
        <v>0</v>
      </c>
    </row>
    <row r="66" spans="1:6" s="151" customFormat="1">
      <c r="A66" s="158"/>
      <c r="B66" s="89"/>
      <c r="C66" s="84"/>
      <c r="D66" s="226"/>
      <c r="E66" s="203"/>
      <c r="F66" s="203">
        <f t="shared" si="1"/>
        <v>0</v>
      </c>
    </row>
    <row r="67" spans="1:6" s="151" customFormat="1">
      <c r="A67" s="84"/>
      <c r="B67" s="252"/>
      <c r="C67" s="86"/>
      <c r="D67" s="226"/>
      <c r="E67" s="203"/>
      <c r="F67" s="203">
        <f t="shared" si="1"/>
        <v>0</v>
      </c>
    </row>
    <row r="68" spans="1:6" s="151" customFormat="1">
      <c r="A68" s="84"/>
      <c r="B68" s="252"/>
      <c r="C68" s="86"/>
      <c r="D68" s="226"/>
      <c r="E68" s="203"/>
      <c r="F68" s="203">
        <f t="shared" si="1"/>
        <v>0</v>
      </c>
    </row>
    <row r="69" spans="1:6" s="151" customFormat="1">
      <c r="A69" s="86"/>
      <c r="B69" s="253"/>
      <c r="C69" s="86"/>
      <c r="D69" s="226"/>
      <c r="E69" s="203"/>
      <c r="F69" s="203">
        <f t="shared" si="1"/>
        <v>0</v>
      </c>
    </row>
    <row r="70" spans="1:6" s="151" customFormat="1">
      <c r="A70" s="86"/>
      <c r="B70" s="253"/>
      <c r="C70" s="86"/>
      <c r="D70" s="226"/>
      <c r="E70" s="203"/>
      <c r="F70" s="203">
        <f t="shared" si="1"/>
        <v>0</v>
      </c>
    </row>
    <row r="71" spans="1:6" s="151" customFormat="1">
      <c r="A71" s="86"/>
      <c r="B71" s="253"/>
      <c r="C71" s="86"/>
      <c r="D71" s="226"/>
      <c r="E71" s="203"/>
      <c r="F71" s="203">
        <f t="shared" si="1"/>
        <v>0</v>
      </c>
    </row>
    <row r="72" spans="1:6" s="151" customFormat="1">
      <c r="A72" s="158"/>
      <c r="B72" s="89"/>
      <c r="C72" s="86"/>
      <c r="D72" s="226"/>
      <c r="E72" s="203"/>
      <c r="F72" s="203">
        <f t="shared" si="1"/>
        <v>0</v>
      </c>
    </row>
    <row r="73" spans="1:6" s="151" customFormat="1">
      <c r="A73" s="84"/>
      <c r="B73" s="170"/>
      <c r="C73" s="84"/>
      <c r="D73" s="226"/>
      <c r="E73" s="203"/>
      <c r="F73" s="203">
        <f t="shared" si="1"/>
        <v>0</v>
      </c>
    </row>
    <row r="74" spans="1:6" s="151" customFormat="1">
      <c r="A74" s="86"/>
      <c r="B74" s="161"/>
      <c r="C74" s="156"/>
      <c r="D74" s="226"/>
      <c r="E74" s="203"/>
      <c r="F74" s="203">
        <f t="shared" si="1"/>
        <v>0</v>
      </c>
    </row>
    <row r="75" spans="1:6" s="151" customFormat="1">
      <c r="A75" s="86"/>
      <c r="B75" s="253"/>
      <c r="C75" s="86"/>
      <c r="D75" s="226"/>
      <c r="E75" s="203"/>
      <c r="F75" s="203"/>
    </row>
    <row r="76" spans="1:6" s="151" customFormat="1" ht="10.5" thickBot="1">
      <c r="A76" s="86"/>
      <c r="B76" s="253"/>
      <c r="C76" s="86"/>
      <c r="D76" s="226"/>
      <c r="E76" s="203"/>
      <c r="F76" s="203"/>
    </row>
    <row r="77" spans="1:6" ht="18.850000000000001" customHeight="1" thickBot="1">
      <c r="A77" s="79" t="s">
        <v>1674</v>
      </c>
      <c r="B77" s="54"/>
      <c r="C77" s="28"/>
      <c r="D77" s="41"/>
      <c r="E77" s="197"/>
      <c r="F77" s="99">
        <f>SUM(F6:F76)</f>
        <v>0</v>
      </c>
    </row>
    <row r="78" spans="1:6" s="151" customFormat="1">
      <c r="A78" s="47"/>
      <c r="B78" s="237"/>
      <c r="C78" s="47"/>
      <c r="D78" s="271"/>
      <c r="E78" s="200"/>
      <c r="F78" s="200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39A54-9088-406A-9C96-24A0208D4E1A}">
  <dimension ref="A1:F52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.9296875" style="151" customWidth="1"/>
    <col min="2" max="2" width="67.59765625" style="140" customWidth="1"/>
    <col min="3" max="3" width="8.265625" style="151" customWidth="1"/>
    <col min="4" max="4" width="10.265625" style="271" customWidth="1"/>
    <col min="5" max="5" width="9.265625" style="200" customWidth="1"/>
    <col min="6" max="6" width="13.73046875" style="200" customWidth="1"/>
    <col min="7" max="16384" width="9.06640625" style="140"/>
  </cols>
  <sheetData>
    <row r="1" spans="1:6">
      <c r="A1" s="167" t="s">
        <v>1691</v>
      </c>
      <c r="B1" s="284"/>
      <c r="E1" s="209"/>
      <c r="F1" s="209"/>
    </row>
    <row r="2" spans="1:6" ht="10.5" thickBot="1">
      <c r="E2" s="209"/>
      <c r="F2" s="209"/>
    </row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>
      <c r="A5" s="156"/>
      <c r="B5" s="161"/>
      <c r="C5" s="156"/>
      <c r="D5" s="226"/>
      <c r="E5" s="203"/>
      <c r="F5" s="203"/>
    </row>
    <row r="6" spans="1:6">
      <c r="A6" s="246" t="s">
        <v>1572</v>
      </c>
      <c r="B6" s="247" t="s">
        <v>1573</v>
      </c>
      <c r="C6" s="156"/>
      <c r="D6" s="226"/>
      <c r="E6" s="203"/>
      <c r="F6" s="203">
        <f>D6*E6</f>
        <v>0</v>
      </c>
    </row>
    <row r="7" spans="1:6">
      <c r="A7" s="157"/>
      <c r="B7" s="88"/>
      <c r="C7" s="158"/>
      <c r="D7" s="226"/>
      <c r="E7" s="203"/>
      <c r="F7" s="203">
        <f t="shared" ref="F7:F13" si="0">D7*E7</f>
        <v>0</v>
      </c>
    </row>
    <row r="8" spans="1:6" s="151" customFormat="1">
      <c r="A8" s="84" t="s">
        <v>1574</v>
      </c>
      <c r="B8" s="252" t="s">
        <v>1575</v>
      </c>
      <c r="C8" s="86"/>
      <c r="D8" s="226"/>
      <c r="E8" s="203"/>
      <c r="F8" s="203">
        <f t="shared" si="0"/>
        <v>0</v>
      </c>
    </row>
    <row r="9" spans="1:6" s="151" customFormat="1">
      <c r="A9" s="84"/>
      <c r="B9" s="252"/>
      <c r="C9" s="86"/>
      <c r="D9" s="226"/>
      <c r="E9" s="203"/>
      <c r="F9" s="203"/>
    </row>
    <row r="10" spans="1:6" s="151" customFormat="1">
      <c r="A10" s="86" t="s">
        <v>1576</v>
      </c>
      <c r="B10" s="253" t="s">
        <v>1577</v>
      </c>
      <c r="C10" s="86" t="s">
        <v>19</v>
      </c>
      <c r="D10" s="226">
        <v>1</v>
      </c>
      <c r="E10" s="404">
        <v>10000</v>
      </c>
      <c r="F10" s="203">
        <f t="shared" si="0"/>
        <v>10000</v>
      </c>
    </row>
    <row r="11" spans="1:6" s="151" customFormat="1">
      <c r="A11" s="86"/>
      <c r="B11" s="253"/>
      <c r="C11" s="86"/>
      <c r="D11" s="226"/>
      <c r="E11" s="203"/>
      <c r="F11" s="203"/>
    </row>
    <row r="12" spans="1:6" s="151" customFormat="1">
      <c r="A12" s="86" t="s">
        <v>1578</v>
      </c>
      <c r="B12" s="253" t="s">
        <v>1579</v>
      </c>
      <c r="C12" s="86" t="s">
        <v>8</v>
      </c>
      <c r="D12" s="223">
        <f>E10</f>
        <v>10000</v>
      </c>
      <c r="E12" s="301"/>
      <c r="F12" s="203">
        <f t="shared" si="0"/>
        <v>0</v>
      </c>
    </row>
    <row r="13" spans="1:6" s="151" customFormat="1">
      <c r="A13" s="86"/>
      <c r="B13" s="253"/>
      <c r="C13" s="86"/>
      <c r="D13" s="226"/>
      <c r="E13" s="203"/>
      <c r="F13" s="203">
        <f t="shared" si="0"/>
        <v>0</v>
      </c>
    </row>
    <row r="14" spans="1:6" s="151" customFormat="1">
      <c r="A14" s="86"/>
      <c r="B14" s="253"/>
      <c r="C14" s="86"/>
      <c r="D14" s="226"/>
      <c r="E14" s="203"/>
      <c r="F14" s="203">
        <f t="shared" ref="F14:F48" si="1">D14*E14</f>
        <v>0</v>
      </c>
    </row>
    <row r="15" spans="1:6" s="151" customFormat="1">
      <c r="A15" s="84" t="s">
        <v>1580</v>
      </c>
      <c r="B15" s="252" t="s">
        <v>1581</v>
      </c>
      <c r="C15" s="86"/>
      <c r="D15" s="226"/>
      <c r="E15" s="203"/>
      <c r="F15" s="203">
        <f t="shared" si="1"/>
        <v>0</v>
      </c>
    </row>
    <row r="16" spans="1:6" s="151" customFormat="1">
      <c r="A16" s="84"/>
      <c r="B16" s="252"/>
      <c r="C16" s="86"/>
      <c r="D16" s="226"/>
      <c r="E16" s="203"/>
      <c r="F16" s="203"/>
    </row>
    <row r="17" spans="1:6" s="151" customFormat="1">
      <c r="A17" s="86" t="s">
        <v>1582</v>
      </c>
      <c r="B17" s="253" t="s">
        <v>1687</v>
      </c>
      <c r="C17" s="86" t="s">
        <v>12</v>
      </c>
      <c r="D17" s="226">
        <v>16</v>
      </c>
      <c r="E17" s="203"/>
      <c r="F17" s="203">
        <f t="shared" si="1"/>
        <v>0</v>
      </c>
    </row>
    <row r="18" spans="1:6" s="151" customFormat="1">
      <c r="A18" s="86"/>
      <c r="B18" s="253"/>
      <c r="C18" s="86"/>
      <c r="D18" s="226"/>
      <c r="E18" s="203"/>
      <c r="F18" s="203"/>
    </row>
    <row r="19" spans="1:6" s="151" customFormat="1">
      <c r="A19" s="86"/>
      <c r="B19" s="253"/>
      <c r="C19" s="86"/>
      <c r="D19" s="226"/>
      <c r="E19" s="203"/>
      <c r="F19" s="203"/>
    </row>
    <row r="20" spans="1:6" s="151" customFormat="1">
      <c r="A20" s="84"/>
      <c r="B20" s="252"/>
      <c r="C20" s="86"/>
      <c r="D20" s="226"/>
      <c r="E20" s="203"/>
      <c r="F20" s="203">
        <f t="shared" si="1"/>
        <v>0</v>
      </c>
    </row>
    <row r="21" spans="1:6" s="151" customFormat="1">
      <c r="A21" s="84"/>
      <c r="B21" s="252"/>
      <c r="C21" s="86"/>
      <c r="D21" s="226"/>
      <c r="E21" s="203"/>
      <c r="F21" s="203"/>
    </row>
    <row r="22" spans="1:6" s="151" customFormat="1">
      <c r="A22" s="84"/>
      <c r="B22" s="252"/>
      <c r="C22" s="86"/>
      <c r="D22" s="226"/>
      <c r="E22" s="203"/>
      <c r="F22" s="203"/>
    </row>
    <row r="23" spans="1:6" s="151" customFormat="1">
      <c r="A23" s="84"/>
      <c r="B23" s="252"/>
      <c r="C23" s="86"/>
      <c r="D23" s="226"/>
      <c r="E23" s="203"/>
      <c r="F23" s="203"/>
    </row>
    <row r="24" spans="1:6" s="151" customFormat="1">
      <c r="A24" s="84"/>
      <c r="B24" s="252"/>
      <c r="C24" s="86"/>
      <c r="D24" s="226"/>
      <c r="E24" s="203"/>
      <c r="F24" s="203"/>
    </row>
    <row r="25" spans="1:6" s="151" customFormat="1">
      <c r="A25" s="84"/>
      <c r="B25" s="252"/>
      <c r="C25" s="86"/>
      <c r="D25" s="226"/>
      <c r="E25" s="203"/>
      <c r="F25" s="203"/>
    </row>
    <row r="26" spans="1:6" s="151" customFormat="1">
      <c r="A26" s="84"/>
      <c r="B26" s="252"/>
      <c r="C26" s="86"/>
      <c r="D26" s="226"/>
      <c r="E26" s="203"/>
      <c r="F26" s="203"/>
    </row>
    <row r="27" spans="1:6" s="151" customFormat="1">
      <c r="A27" s="84"/>
      <c r="B27" s="252"/>
      <c r="C27" s="86"/>
      <c r="D27" s="226"/>
      <c r="E27" s="203"/>
      <c r="F27" s="203"/>
    </row>
    <row r="28" spans="1:6" s="151" customFormat="1">
      <c r="A28" s="84"/>
      <c r="B28" s="252"/>
      <c r="C28" s="86"/>
      <c r="D28" s="226"/>
      <c r="E28" s="203"/>
      <c r="F28" s="203"/>
    </row>
    <row r="29" spans="1:6" s="151" customFormat="1">
      <c r="A29" s="84"/>
      <c r="B29" s="252"/>
      <c r="C29" s="86"/>
      <c r="D29" s="226"/>
      <c r="E29" s="203"/>
      <c r="F29" s="203"/>
    </row>
    <row r="30" spans="1:6" s="151" customFormat="1">
      <c r="A30" s="84"/>
      <c r="B30" s="252"/>
      <c r="C30" s="86"/>
      <c r="D30" s="226"/>
      <c r="E30" s="203"/>
      <c r="F30" s="203"/>
    </row>
    <row r="31" spans="1:6" s="151" customFormat="1">
      <c r="A31" s="84"/>
      <c r="B31" s="252"/>
      <c r="C31" s="86"/>
      <c r="D31" s="226"/>
      <c r="E31" s="203"/>
      <c r="F31" s="203"/>
    </row>
    <row r="32" spans="1:6" s="151" customFormat="1">
      <c r="A32" s="84"/>
      <c r="B32" s="252"/>
      <c r="C32" s="86"/>
      <c r="D32" s="226"/>
      <c r="E32" s="203"/>
      <c r="F32" s="203"/>
    </row>
    <row r="33" spans="1:6" s="151" customFormat="1">
      <c r="A33" s="84"/>
      <c r="B33" s="252"/>
      <c r="C33" s="86"/>
      <c r="D33" s="226"/>
      <c r="E33" s="203"/>
      <c r="F33" s="203"/>
    </row>
    <row r="34" spans="1:6" s="151" customFormat="1">
      <c r="A34" s="84"/>
      <c r="B34" s="252"/>
      <c r="C34" s="86"/>
      <c r="D34" s="226"/>
      <c r="E34" s="203"/>
      <c r="F34" s="203"/>
    </row>
    <row r="35" spans="1:6" s="151" customFormat="1">
      <c r="A35" s="84"/>
      <c r="B35" s="252"/>
      <c r="C35" s="86"/>
      <c r="D35" s="226"/>
      <c r="E35" s="203"/>
      <c r="F35" s="203"/>
    </row>
    <row r="36" spans="1:6" s="151" customFormat="1">
      <c r="A36" s="84"/>
      <c r="B36" s="252"/>
      <c r="C36" s="86"/>
      <c r="D36" s="226"/>
      <c r="E36" s="203"/>
      <c r="F36" s="203"/>
    </row>
    <row r="37" spans="1:6" s="151" customFormat="1">
      <c r="A37" s="84"/>
      <c r="B37" s="252"/>
      <c r="C37" s="86"/>
      <c r="D37" s="226"/>
      <c r="E37" s="203"/>
      <c r="F37" s="203"/>
    </row>
    <row r="38" spans="1:6" s="151" customFormat="1">
      <c r="A38" s="84"/>
      <c r="B38" s="252"/>
      <c r="C38" s="86"/>
      <c r="D38" s="226"/>
      <c r="E38" s="203"/>
      <c r="F38" s="203"/>
    </row>
    <row r="39" spans="1:6" s="151" customFormat="1">
      <c r="A39" s="84"/>
      <c r="B39" s="252"/>
      <c r="C39" s="86"/>
      <c r="D39" s="226"/>
      <c r="E39" s="203"/>
      <c r="F39" s="203"/>
    </row>
    <row r="40" spans="1:6" s="151" customFormat="1">
      <c r="A40" s="84"/>
      <c r="B40" s="252"/>
      <c r="C40" s="86"/>
      <c r="D40" s="226"/>
      <c r="E40" s="203"/>
      <c r="F40" s="203"/>
    </row>
    <row r="41" spans="1:6" s="151" customFormat="1">
      <c r="A41" s="84"/>
      <c r="B41" s="252"/>
      <c r="C41" s="86"/>
      <c r="D41" s="226"/>
      <c r="E41" s="203"/>
      <c r="F41" s="203"/>
    </row>
    <row r="42" spans="1:6" s="151" customFormat="1">
      <c r="A42" s="84"/>
      <c r="B42" s="252"/>
      <c r="C42" s="86"/>
      <c r="D42" s="226"/>
      <c r="E42" s="203"/>
      <c r="F42" s="203"/>
    </row>
    <row r="43" spans="1:6" s="151" customFormat="1">
      <c r="A43" s="84"/>
      <c r="B43" s="252"/>
      <c r="C43" s="86"/>
      <c r="D43" s="226"/>
      <c r="E43" s="203"/>
      <c r="F43" s="203"/>
    </row>
    <row r="44" spans="1:6" s="151" customFormat="1">
      <c r="A44" s="84"/>
      <c r="B44" s="252"/>
      <c r="C44" s="86"/>
      <c r="D44" s="226"/>
      <c r="E44" s="203"/>
      <c r="F44" s="203"/>
    </row>
    <row r="45" spans="1:6" s="151" customFormat="1">
      <c r="A45" s="84"/>
      <c r="B45" s="252"/>
      <c r="C45" s="86"/>
      <c r="D45" s="226"/>
      <c r="E45" s="203"/>
      <c r="F45" s="203"/>
    </row>
    <row r="46" spans="1:6" s="151" customFormat="1">
      <c r="A46" s="86"/>
      <c r="B46" s="253"/>
      <c r="C46" s="86"/>
      <c r="D46" s="226"/>
      <c r="E46" s="203"/>
      <c r="F46" s="203">
        <f t="shared" si="1"/>
        <v>0</v>
      </c>
    </row>
    <row r="47" spans="1:6" s="151" customFormat="1">
      <c r="A47" s="86"/>
      <c r="B47" s="253"/>
      <c r="C47" s="86"/>
      <c r="D47" s="226"/>
      <c r="E47" s="203"/>
      <c r="F47" s="203">
        <f t="shared" si="1"/>
        <v>0</v>
      </c>
    </row>
    <row r="48" spans="1:6" s="151" customFormat="1">
      <c r="A48" s="86"/>
      <c r="B48" s="253"/>
      <c r="C48" s="86"/>
      <c r="D48" s="226"/>
      <c r="E48" s="203"/>
      <c r="F48" s="203">
        <f t="shared" si="1"/>
        <v>0</v>
      </c>
    </row>
    <row r="49" spans="1:6" s="151" customFormat="1">
      <c r="A49" s="86"/>
      <c r="B49" s="253"/>
      <c r="C49" s="86"/>
      <c r="D49" s="226"/>
      <c r="E49" s="203"/>
      <c r="F49" s="203"/>
    </row>
    <row r="50" spans="1:6" s="151" customFormat="1" ht="10.5" thickBot="1">
      <c r="A50" s="86"/>
      <c r="B50" s="253"/>
      <c r="C50" s="86"/>
      <c r="D50" s="226"/>
      <c r="E50" s="203"/>
      <c r="F50" s="203"/>
    </row>
    <row r="51" spans="1:6" ht="18.850000000000001" customHeight="1" thickBot="1">
      <c r="A51" s="79" t="s">
        <v>1674</v>
      </c>
      <c r="B51" s="54"/>
      <c r="C51" s="28"/>
      <c r="D51" s="41"/>
      <c r="E51" s="197"/>
      <c r="F51" s="99"/>
    </row>
    <row r="52" spans="1:6" s="151" customFormat="1">
      <c r="A52" s="47"/>
      <c r="B52" s="237"/>
      <c r="C52" s="47"/>
      <c r="D52" s="271"/>
      <c r="E52" s="200"/>
      <c r="F52" s="200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7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3F880-97B6-4853-B241-3AF0F19389A4}">
  <sheetPr>
    <pageSetUpPr fitToPage="1"/>
  </sheetPr>
  <dimension ref="A1:F51"/>
  <sheetViews>
    <sheetView showZeros="0" view="pageBreakPreview" zoomScale="130" zoomScaleNormal="130" zoomScaleSheetLayoutView="130" zoomScalePageLayoutView="130" workbookViewId="0">
      <selection activeCell="B9" sqref="B9"/>
    </sheetView>
  </sheetViews>
  <sheetFormatPr defaultRowHeight="10.15"/>
  <cols>
    <col min="1" max="1" width="8.06640625" style="151" customWidth="1"/>
    <col min="2" max="2" width="67.59765625" style="140" customWidth="1"/>
    <col min="3" max="3" width="8.265625" style="151" customWidth="1"/>
    <col min="4" max="4" width="10.265625" style="271" customWidth="1"/>
    <col min="5" max="5" width="9.265625" style="200" customWidth="1"/>
    <col min="6" max="6" width="13.73046875" style="200" customWidth="1"/>
    <col min="7" max="16384" width="9.06640625" style="140"/>
  </cols>
  <sheetData>
    <row r="1" spans="1:6">
      <c r="A1" s="167" t="s">
        <v>1689</v>
      </c>
      <c r="B1" s="284"/>
      <c r="E1" s="209"/>
      <c r="F1" s="209"/>
    </row>
    <row r="2" spans="1:6" ht="10.5" thickBot="1">
      <c r="E2" s="209"/>
      <c r="F2" s="209"/>
    </row>
    <row r="3" spans="1:6" s="5" customFormat="1">
      <c r="A3" s="371" t="s">
        <v>52</v>
      </c>
      <c r="B3" s="372" t="s">
        <v>1</v>
      </c>
      <c r="C3" s="373" t="s">
        <v>2</v>
      </c>
      <c r="D3" s="374" t="s">
        <v>53</v>
      </c>
      <c r="E3" s="375" t="s">
        <v>4</v>
      </c>
      <c r="F3" s="375" t="s">
        <v>5</v>
      </c>
    </row>
    <row r="4" spans="1:6" s="5" customFormat="1" ht="10.5" thickBot="1">
      <c r="A4" s="376"/>
      <c r="B4" s="377"/>
      <c r="C4" s="378"/>
      <c r="D4" s="379"/>
      <c r="E4" s="380" t="s">
        <v>55</v>
      </c>
      <c r="F4" s="380" t="s">
        <v>55</v>
      </c>
    </row>
    <row r="5" spans="1:6">
      <c r="A5" s="156"/>
      <c r="B5" s="161"/>
      <c r="C5" s="156"/>
      <c r="D5" s="226"/>
      <c r="E5" s="203"/>
      <c r="F5" s="203"/>
    </row>
    <row r="6" spans="1:6">
      <c r="A6" s="246" t="s">
        <v>1583</v>
      </c>
      <c r="B6" s="247" t="s">
        <v>1584</v>
      </c>
      <c r="C6" s="156"/>
      <c r="D6" s="226"/>
      <c r="E6" s="203"/>
      <c r="F6" s="203">
        <f>D6*E6</f>
        <v>0</v>
      </c>
    </row>
    <row r="7" spans="1:6">
      <c r="A7" s="157"/>
      <c r="B7" s="88"/>
      <c r="C7" s="158"/>
      <c r="D7" s="226"/>
      <c r="E7" s="203"/>
      <c r="F7" s="203">
        <f t="shared" ref="F7:F28" si="0">D7*E7</f>
        <v>0</v>
      </c>
    </row>
    <row r="8" spans="1:6" s="151" customFormat="1">
      <c r="A8" s="84" t="s">
        <v>1585</v>
      </c>
      <c r="B8" s="252" t="s">
        <v>1586</v>
      </c>
      <c r="C8" s="86"/>
      <c r="D8" s="226"/>
      <c r="E8" s="203"/>
      <c r="F8" s="203">
        <f t="shared" si="0"/>
        <v>0</v>
      </c>
    </row>
    <row r="9" spans="1:6" s="151" customFormat="1">
      <c r="A9" s="84"/>
      <c r="B9" s="252"/>
      <c r="C9" s="86"/>
      <c r="D9" s="226"/>
      <c r="E9" s="203"/>
      <c r="F9" s="203">
        <f t="shared" si="0"/>
        <v>0</v>
      </c>
    </row>
    <row r="10" spans="1:6" s="151" customFormat="1">
      <c r="A10" s="86" t="s">
        <v>1587</v>
      </c>
      <c r="B10" s="253" t="s">
        <v>1690</v>
      </c>
      <c r="C10" s="86" t="s">
        <v>12</v>
      </c>
      <c r="D10" s="226">
        <v>20</v>
      </c>
      <c r="E10" s="203"/>
      <c r="F10" s="203">
        <f t="shared" si="0"/>
        <v>0</v>
      </c>
    </row>
    <row r="11" spans="1:6" s="151" customFormat="1">
      <c r="A11" s="86"/>
      <c r="B11" s="253"/>
      <c r="C11" s="86"/>
      <c r="D11" s="226"/>
      <c r="E11" s="203"/>
      <c r="F11" s="203">
        <f t="shared" si="0"/>
        <v>0</v>
      </c>
    </row>
    <row r="12" spans="1:6" s="151" customFormat="1">
      <c r="A12" s="86" t="s">
        <v>1588</v>
      </c>
      <c r="B12" s="253" t="s">
        <v>1589</v>
      </c>
      <c r="C12" s="86" t="s">
        <v>16</v>
      </c>
      <c r="D12" s="226">
        <v>6</v>
      </c>
      <c r="E12" s="203"/>
      <c r="F12" s="203">
        <f t="shared" si="0"/>
        <v>0</v>
      </c>
    </row>
    <row r="13" spans="1:6" s="151" customFormat="1">
      <c r="A13" s="84"/>
      <c r="B13" s="252"/>
      <c r="C13" s="84"/>
      <c r="D13" s="226"/>
      <c r="E13" s="203"/>
      <c r="F13" s="203">
        <f t="shared" si="0"/>
        <v>0</v>
      </c>
    </row>
    <row r="14" spans="1:6" s="151" customFormat="1">
      <c r="A14" s="84" t="s">
        <v>1590</v>
      </c>
      <c r="B14" s="252" t="s">
        <v>1628</v>
      </c>
      <c r="C14" s="86"/>
      <c r="D14" s="226"/>
      <c r="E14" s="203"/>
      <c r="F14" s="203">
        <f t="shared" si="0"/>
        <v>0</v>
      </c>
    </row>
    <row r="15" spans="1:6" s="151" customFormat="1">
      <c r="A15" s="86"/>
      <c r="B15" s="253"/>
      <c r="C15" s="86"/>
      <c r="D15" s="226"/>
      <c r="E15" s="203"/>
      <c r="F15" s="203"/>
    </row>
    <row r="16" spans="1:6" s="151" customFormat="1">
      <c r="A16" s="86" t="s">
        <v>1591</v>
      </c>
      <c r="B16" s="253" t="s">
        <v>1592</v>
      </c>
      <c r="C16" s="86" t="s">
        <v>16</v>
      </c>
      <c r="D16" s="226">
        <v>2</v>
      </c>
      <c r="E16" s="203"/>
      <c r="F16" s="203">
        <f t="shared" si="0"/>
        <v>0</v>
      </c>
    </row>
    <row r="17" spans="1:6" s="151" customFormat="1">
      <c r="A17" s="86"/>
      <c r="B17" s="253"/>
      <c r="C17" s="86"/>
      <c r="D17" s="226"/>
      <c r="E17" s="203"/>
      <c r="F17" s="203"/>
    </row>
    <row r="18" spans="1:6" s="151" customFormat="1">
      <c r="A18" s="84" t="s">
        <v>1593</v>
      </c>
      <c r="B18" s="252" t="s">
        <v>1594</v>
      </c>
      <c r="C18" s="86"/>
      <c r="D18" s="226"/>
      <c r="E18" s="203"/>
      <c r="F18" s="203">
        <f t="shared" si="0"/>
        <v>0</v>
      </c>
    </row>
    <row r="19" spans="1:6" s="151" customFormat="1">
      <c r="A19" s="84"/>
      <c r="B19" s="252"/>
      <c r="C19" s="86"/>
      <c r="D19" s="226"/>
      <c r="E19" s="203"/>
      <c r="F19" s="203"/>
    </row>
    <row r="20" spans="1:6" s="151" customFormat="1">
      <c r="A20" s="86" t="s">
        <v>1595</v>
      </c>
      <c r="B20" s="253" t="s">
        <v>1596</v>
      </c>
      <c r="C20" s="86"/>
      <c r="D20" s="226"/>
      <c r="E20" s="203"/>
      <c r="F20" s="203">
        <f t="shared" si="0"/>
        <v>0</v>
      </c>
    </row>
    <row r="21" spans="1:6" s="151" customFormat="1">
      <c r="A21" s="86"/>
      <c r="B21" s="253"/>
      <c r="C21" s="86"/>
      <c r="D21" s="226"/>
      <c r="E21" s="203"/>
      <c r="F21" s="203"/>
    </row>
    <row r="22" spans="1:6" s="151" customFormat="1">
      <c r="A22" s="86" t="s">
        <v>118</v>
      </c>
      <c r="B22" s="253" t="s">
        <v>1629</v>
      </c>
      <c r="C22" s="86" t="s">
        <v>1630</v>
      </c>
      <c r="D22" s="226">
        <v>5</v>
      </c>
      <c r="E22" s="203"/>
      <c r="F22" s="203">
        <f t="shared" si="0"/>
        <v>0</v>
      </c>
    </row>
    <row r="23" spans="1:6" s="151" customFormat="1">
      <c r="A23" s="86"/>
      <c r="B23" s="253"/>
      <c r="C23" s="86"/>
      <c r="D23" s="226"/>
      <c r="E23" s="203"/>
      <c r="F23" s="203"/>
    </row>
    <row r="24" spans="1:6" s="151" customFormat="1">
      <c r="A24" s="86" t="s">
        <v>1597</v>
      </c>
      <c r="B24" s="253" t="s">
        <v>1598</v>
      </c>
      <c r="C24" s="86"/>
      <c r="D24" s="226"/>
      <c r="E24" s="203"/>
      <c r="F24" s="203">
        <f t="shared" si="0"/>
        <v>0</v>
      </c>
    </row>
    <row r="25" spans="1:6" s="151" customFormat="1">
      <c r="A25" s="86"/>
      <c r="B25" s="253"/>
      <c r="C25" s="86"/>
      <c r="D25" s="226"/>
      <c r="E25" s="203"/>
      <c r="F25" s="203"/>
    </row>
    <row r="26" spans="1:6" s="151" customFormat="1">
      <c r="A26" s="86" t="s">
        <v>118</v>
      </c>
      <c r="B26" s="253" t="s">
        <v>1631</v>
      </c>
      <c r="C26" s="86" t="s">
        <v>12</v>
      </c>
      <c r="D26" s="226">
        <v>6</v>
      </c>
      <c r="E26" s="203"/>
      <c r="F26" s="203">
        <f t="shared" si="0"/>
        <v>0</v>
      </c>
    </row>
    <row r="27" spans="1:6" s="151" customFormat="1">
      <c r="A27" s="86"/>
      <c r="B27" s="253"/>
      <c r="C27" s="86"/>
      <c r="D27" s="226"/>
      <c r="E27" s="203"/>
      <c r="F27" s="203"/>
    </row>
    <row r="28" spans="1:6" s="151" customFormat="1">
      <c r="A28" s="86"/>
      <c r="B28" s="253"/>
      <c r="C28" s="86"/>
      <c r="D28" s="226"/>
      <c r="E28" s="203"/>
      <c r="F28" s="203">
        <f t="shared" si="0"/>
        <v>0</v>
      </c>
    </row>
    <row r="29" spans="1:6" s="151" customFormat="1">
      <c r="A29" s="84"/>
      <c r="B29" s="252"/>
      <c r="C29" s="84"/>
      <c r="D29" s="226"/>
      <c r="E29" s="203"/>
      <c r="F29" s="203">
        <f t="shared" ref="F29:F38" si="1">D29*E29</f>
        <v>0</v>
      </c>
    </row>
    <row r="30" spans="1:6" s="151" customFormat="1">
      <c r="A30" s="86"/>
      <c r="B30" s="253"/>
      <c r="C30" s="86"/>
      <c r="D30" s="226"/>
      <c r="E30" s="203"/>
      <c r="F30" s="203">
        <f t="shared" si="1"/>
        <v>0</v>
      </c>
    </row>
    <row r="31" spans="1:6" s="151" customFormat="1">
      <c r="A31" s="86"/>
      <c r="B31" s="253"/>
      <c r="C31" s="86"/>
      <c r="D31" s="226"/>
      <c r="E31" s="203"/>
      <c r="F31" s="203">
        <f t="shared" si="1"/>
        <v>0</v>
      </c>
    </row>
    <row r="32" spans="1:6" s="151" customFormat="1">
      <c r="A32" s="86"/>
      <c r="B32" s="253"/>
      <c r="C32" s="86"/>
      <c r="D32" s="226"/>
      <c r="E32" s="203"/>
      <c r="F32" s="203">
        <f t="shared" si="1"/>
        <v>0</v>
      </c>
    </row>
    <row r="33" spans="1:6" s="151" customFormat="1">
      <c r="A33" s="86"/>
      <c r="B33" s="253"/>
      <c r="C33" s="86"/>
      <c r="D33" s="226"/>
      <c r="E33" s="203"/>
      <c r="F33" s="203">
        <f t="shared" si="1"/>
        <v>0</v>
      </c>
    </row>
    <row r="34" spans="1:6" s="151" customFormat="1">
      <c r="A34" s="86"/>
      <c r="B34" s="253"/>
      <c r="C34" s="86"/>
      <c r="D34" s="226"/>
      <c r="E34" s="203"/>
      <c r="F34" s="203">
        <f t="shared" si="1"/>
        <v>0</v>
      </c>
    </row>
    <row r="35" spans="1:6" s="151" customFormat="1">
      <c r="A35" s="86"/>
      <c r="B35" s="253"/>
      <c r="C35" s="86"/>
      <c r="D35" s="226"/>
      <c r="E35" s="203"/>
      <c r="F35" s="203">
        <f t="shared" si="1"/>
        <v>0</v>
      </c>
    </row>
    <row r="36" spans="1:6" s="151" customFormat="1">
      <c r="A36" s="158"/>
      <c r="B36" s="89"/>
      <c r="C36" s="86"/>
      <c r="D36" s="226"/>
      <c r="E36" s="203"/>
      <c r="F36" s="203">
        <f t="shared" si="1"/>
        <v>0</v>
      </c>
    </row>
    <row r="37" spans="1:6" s="151" customFormat="1">
      <c r="A37" s="157"/>
      <c r="B37" s="88"/>
      <c r="C37" s="158"/>
      <c r="D37" s="226"/>
      <c r="E37" s="203"/>
      <c r="F37" s="203">
        <f t="shared" si="1"/>
        <v>0</v>
      </c>
    </row>
    <row r="38" spans="1:6" s="151" customFormat="1">
      <c r="A38" s="157"/>
      <c r="B38" s="88"/>
      <c r="C38" s="158"/>
      <c r="D38" s="226"/>
      <c r="E38" s="203"/>
      <c r="F38" s="203">
        <f t="shared" si="1"/>
        <v>0</v>
      </c>
    </row>
    <row r="39" spans="1:6" s="151" customFormat="1">
      <c r="A39" s="158"/>
      <c r="B39" s="89"/>
      <c r="C39" s="158"/>
      <c r="D39" s="226"/>
      <c r="E39" s="203"/>
      <c r="F39" s="203">
        <f t="shared" ref="F39:F46" si="2">D39*E39</f>
        <v>0</v>
      </c>
    </row>
    <row r="40" spans="1:6" s="151" customFormat="1">
      <c r="A40" s="158"/>
      <c r="B40" s="89"/>
      <c r="C40" s="158"/>
      <c r="D40" s="226"/>
      <c r="E40" s="203"/>
      <c r="F40" s="203">
        <f t="shared" si="2"/>
        <v>0</v>
      </c>
    </row>
    <row r="41" spans="1:6" s="151" customFormat="1">
      <c r="A41" s="158"/>
      <c r="B41" s="89"/>
      <c r="C41" s="158"/>
      <c r="D41" s="226"/>
      <c r="E41" s="203"/>
      <c r="F41" s="203">
        <f t="shared" si="2"/>
        <v>0</v>
      </c>
    </row>
    <row r="42" spans="1:6" s="151" customFormat="1">
      <c r="A42" s="158"/>
      <c r="B42" s="89"/>
      <c r="C42" s="158"/>
      <c r="D42" s="226"/>
      <c r="E42" s="203"/>
      <c r="F42" s="203">
        <f t="shared" si="2"/>
        <v>0</v>
      </c>
    </row>
    <row r="43" spans="1:6" s="151" customFormat="1">
      <c r="A43" s="158"/>
      <c r="B43" s="89"/>
      <c r="C43" s="158"/>
      <c r="D43" s="226"/>
      <c r="E43" s="203"/>
      <c r="F43" s="203">
        <f t="shared" si="2"/>
        <v>0</v>
      </c>
    </row>
    <row r="44" spans="1:6" s="151" customFormat="1">
      <c r="A44" s="86"/>
      <c r="B44" s="253"/>
      <c r="C44" s="86"/>
      <c r="D44" s="226"/>
      <c r="E44" s="203"/>
      <c r="F44" s="203">
        <f t="shared" si="2"/>
        <v>0</v>
      </c>
    </row>
    <row r="45" spans="1:6" s="151" customFormat="1">
      <c r="A45" s="84"/>
      <c r="B45" s="252"/>
      <c r="C45" s="252"/>
      <c r="D45" s="226"/>
      <c r="E45" s="203"/>
      <c r="F45" s="203">
        <f t="shared" si="2"/>
        <v>0</v>
      </c>
    </row>
    <row r="46" spans="1:6" s="151" customFormat="1">
      <c r="A46" s="84"/>
      <c r="B46" s="252"/>
      <c r="C46" s="84"/>
      <c r="D46" s="226"/>
      <c r="E46" s="203"/>
      <c r="F46" s="203">
        <f t="shared" si="2"/>
        <v>0</v>
      </c>
    </row>
    <row r="47" spans="1:6" s="151" customFormat="1">
      <c r="A47" s="86"/>
      <c r="B47" s="253"/>
      <c r="C47" s="86"/>
      <c r="D47" s="226"/>
      <c r="E47" s="203"/>
      <c r="F47" s="203"/>
    </row>
    <row r="48" spans="1:6" s="151" customFormat="1">
      <c r="A48" s="86"/>
      <c r="B48" s="253"/>
      <c r="C48" s="86"/>
      <c r="D48" s="226"/>
      <c r="E48" s="203"/>
      <c r="F48" s="203"/>
    </row>
    <row r="49" spans="1:6" s="151" customFormat="1" ht="10.5" thickBot="1">
      <c r="A49" s="86"/>
      <c r="B49" s="253"/>
      <c r="C49" s="86"/>
      <c r="D49" s="226"/>
      <c r="E49" s="203"/>
      <c r="F49" s="203"/>
    </row>
    <row r="50" spans="1:6" ht="18.850000000000001" customHeight="1" thickBot="1">
      <c r="A50" s="79" t="s">
        <v>1674</v>
      </c>
      <c r="B50" s="54"/>
      <c r="C50" s="28"/>
      <c r="D50" s="41"/>
      <c r="E50" s="197"/>
      <c r="F50" s="99">
        <f>SUM(F5:F48)</f>
        <v>0</v>
      </c>
    </row>
    <row r="51" spans="1:6" s="151" customFormat="1">
      <c r="A51" s="47"/>
      <c r="B51" s="237"/>
      <c r="C51" s="47"/>
      <c r="D51" s="271"/>
      <c r="E51" s="200"/>
      <c r="F51" s="200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DF42-0857-496A-8B8D-55704423B468}">
  <sheetPr>
    <pageSetUpPr fitToPage="1"/>
  </sheetPr>
  <dimension ref="A1:G20"/>
  <sheetViews>
    <sheetView showZeros="0" view="pageBreakPreview" zoomScale="130" zoomScaleNormal="130" zoomScaleSheetLayoutView="130" zoomScalePageLayoutView="130" workbookViewId="0">
      <selection activeCell="B9" sqref="B9"/>
    </sheetView>
  </sheetViews>
  <sheetFormatPr defaultColWidth="9.1328125" defaultRowHeight="11.65"/>
  <cols>
    <col min="1" max="1" width="7" style="262" customWidth="1"/>
    <col min="2" max="2" width="75" style="259" customWidth="1"/>
    <col min="3" max="3" width="30.6640625" style="263" customWidth="1"/>
    <col min="4" max="5" width="9.1328125" style="259"/>
    <col min="6" max="6" width="17.73046875" style="259" bestFit="1" customWidth="1"/>
    <col min="7" max="16384" width="9.1328125" style="259"/>
  </cols>
  <sheetData>
    <row r="1" spans="1:7">
      <c r="A1" s="264" t="s">
        <v>1675</v>
      </c>
    </row>
    <row r="2" spans="1:7" ht="12" thickBot="1"/>
    <row r="3" spans="1:7" s="63" customFormat="1" ht="24.75" customHeight="1" thickBot="1">
      <c r="A3" s="238" t="s">
        <v>49</v>
      </c>
      <c r="B3" s="239" t="s">
        <v>50</v>
      </c>
      <c r="C3" s="62" t="s">
        <v>51</v>
      </c>
    </row>
    <row r="4" spans="1:7" ht="28.5" customHeight="1">
      <c r="A4" s="64" t="s">
        <v>1599</v>
      </c>
      <c r="B4" s="70" t="str">
        <f>'11.1-B'!B6</f>
        <v>PITCHING, STONEWORK, CAST IN SITU CONCRETE FOR PROTECTION AGAINST EROSION</v>
      </c>
      <c r="C4" s="65">
        <f>'11.1-B'!F68</f>
        <v>0</v>
      </c>
    </row>
    <row r="5" spans="1:7" ht="28.5" customHeight="1">
      <c r="A5" s="241" t="s">
        <v>1600</v>
      </c>
      <c r="B5" s="66" t="str">
        <f>'11.2-B'!B6</f>
        <v>NON-STRUCTURAL GABIONS</v>
      </c>
      <c r="C5" s="67">
        <f>'11.2-B'!F85</f>
        <v>0</v>
      </c>
      <c r="F5" s="260"/>
    </row>
    <row r="6" spans="1:7" ht="28.5" customHeight="1">
      <c r="A6" s="241" t="s">
        <v>1601</v>
      </c>
      <c r="B6" s="66" t="str">
        <f>'11.4-B'!B6</f>
        <v>ROAD RESTRAINT SYSTEMS</v>
      </c>
      <c r="C6" s="67">
        <f>'11.4-B'!F69</f>
        <v>0</v>
      </c>
    </row>
    <row r="7" spans="1:7" ht="28.5" customHeight="1">
      <c r="A7" s="241" t="s">
        <v>1602</v>
      </c>
      <c r="B7" s="66" t="str">
        <f>'13.1-B'!B6</f>
        <v>FOUNDATIONS</v>
      </c>
      <c r="C7" s="67">
        <f>'13.1-B'!F67</f>
        <v>0</v>
      </c>
      <c r="F7" s="261"/>
      <c r="G7" s="260"/>
    </row>
    <row r="8" spans="1:7" ht="28.5" customHeight="1">
      <c r="A8" s="241" t="s">
        <v>1603</v>
      </c>
      <c r="B8" s="66" t="str">
        <f>'13.2-B'!B6</f>
        <v>FALSEWORK, FORMWORK AND CONCRETE FINISH</v>
      </c>
      <c r="C8" s="67">
        <f>'13.2-B'!F64</f>
        <v>0</v>
      </c>
      <c r="F8" s="261"/>
    </row>
    <row r="9" spans="1:7" ht="28.5" customHeight="1">
      <c r="A9" s="241" t="s">
        <v>1604</v>
      </c>
      <c r="B9" s="66" t="str">
        <f>'13.3-B'!B6</f>
        <v>STEEL REINFORCEMENT</v>
      </c>
      <c r="C9" s="67">
        <f>'13.3-B'!F63</f>
        <v>0</v>
      </c>
      <c r="F9" s="261"/>
    </row>
    <row r="10" spans="1:7" ht="28.5" customHeight="1">
      <c r="A10" s="241" t="s">
        <v>1605</v>
      </c>
      <c r="B10" s="66" t="str">
        <f>'13.4-B'!B6</f>
        <v>CONCRETE</v>
      </c>
      <c r="C10" s="67">
        <f>'13.4-B'!F77</f>
        <v>0</v>
      </c>
    </row>
    <row r="11" spans="1:7" ht="28.5" customHeight="1">
      <c r="A11" s="241" t="s">
        <v>1606</v>
      </c>
      <c r="B11" s="66" t="str">
        <f>'13.7-B'!B6</f>
        <v>JOINTS</v>
      </c>
      <c r="C11" s="67">
        <f>'13.7-B'!F51</f>
        <v>0</v>
      </c>
    </row>
    <row r="12" spans="1:7" ht="28.5" customHeight="1">
      <c r="A12" s="241" t="s">
        <v>1607</v>
      </c>
      <c r="B12" s="68" t="str">
        <f>'13.8-B'!B6</f>
        <v>ANCILLARY STRUCTURAL ELEMENTS</v>
      </c>
      <c r="C12" s="67">
        <f>'13.8-B'!F50</f>
        <v>0</v>
      </c>
    </row>
    <row r="13" spans="1:7" ht="28.5" customHeight="1">
      <c r="A13" s="241"/>
      <c r="B13" s="66"/>
      <c r="C13" s="67"/>
    </row>
    <row r="14" spans="1:7" ht="28.5" customHeight="1">
      <c r="A14" s="241"/>
      <c r="B14" s="66"/>
      <c r="C14" s="67"/>
    </row>
    <row r="15" spans="1:7" ht="28.5" customHeight="1">
      <c r="A15" s="241"/>
      <c r="B15" s="66"/>
      <c r="C15" s="67"/>
    </row>
    <row r="16" spans="1:7" ht="28.5" customHeight="1">
      <c r="A16" s="280"/>
      <c r="B16" s="66"/>
      <c r="C16" s="67"/>
    </row>
    <row r="17" spans="1:3" ht="28.5" customHeight="1">
      <c r="A17" s="241"/>
      <c r="B17" s="66"/>
      <c r="C17" s="67"/>
    </row>
    <row r="18" spans="1:3" ht="28.5" customHeight="1">
      <c r="A18" s="241"/>
      <c r="B18" s="66"/>
      <c r="C18" s="67"/>
    </row>
    <row r="19" spans="1:3" ht="28.5" customHeight="1" thickBot="1">
      <c r="A19" s="240"/>
      <c r="B19" s="106"/>
      <c r="C19" s="69"/>
    </row>
    <row r="20" spans="1:3" ht="28.5" customHeight="1" thickBot="1">
      <c r="A20" s="429" t="s">
        <v>1611</v>
      </c>
      <c r="B20" s="430"/>
      <c r="C20" s="62">
        <f>SUM(C4:C19)</f>
        <v>0</v>
      </c>
    </row>
  </sheetData>
  <mergeCells count="1">
    <mergeCell ref="A20:B20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83" fitToHeight="0" orientation="portrait" r:id="rId1"/>
  <headerFooter>
    <oddHeader xml:space="preserve">&amp;L&amp;"Arial,Bold"&amp;8SCHEDULE B: STRUCTURE (BRIDGE)&amp;C&amp;"Arial,Regular"&amp;8SECTION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H67"/>
  <sheetViews>
    <sheetView showZeros="0" view="pageBreakPreview" zoomScale="130" zoomScaleNormal="75" zoomScaleSheetLayoutView="130" workbookViewId="0">
      <selection activeCell="B9" sqref="B9"/>
    </sheetView>
  </sheetViews>
  <sheetFormatPr defaultColWidth="9.3984375" defaultRowHeight="10.15"/>
  <cols>
    <col min="1" max="1" width="9.1328125" style="321" customWidth="1"/>
    <col min="2" max="2" width="58.59765625" style="321" customWidth="1"/>
    <col min="3" max="3" width="11.265625" style="321" customWidth="1"/>
    <col min="4" max="4" width="12.1328125" style="322" customWidth="1"/>
    <col min="5" max="5" width="12.265625" style="321" customWidth="1"/>
    <col min="6" max="6" width="16.86328125" style="321" customWidth="1"/>
    <col min="7" max="10" width="9.3984375" style="321" customWidth="1"/>
    <col min="11" max="242" width="9.1328125" style="321" customWidth="1"/>
    <col min="243" max="243" width="8.86328125" style="321" customWidth="1"/>
    <col min="244" max="244" width="37.59765625" style="321" customWidth="1"/>
    <col min="245" max="16384" width="9.3984375" style="321"/>
  </cols>
  <sheetData>
    <row r="1" spans="1:8">
      <c r="A1" s="320" t="s">
        <v>1785</v>
      </c>
    </row>
    <row r="2" spans="1:8" s="323" customFormat="1" ht="17.100000000000001" customHeight="1" thickBot="1">
      <c r="B2" s="324"/>
      <c r="C2" s="325"/>
      <c r="D2" s="325"/>
      <c r="E2" s="325"/>
      <c r="F2" s="326"/>
    </row>
    <row r="3" spans="1:8" s="370" customFormat="1" ht="21" customHeight="1" thickBot="1">
      <c r="A3" s="364" t="s">
        <v>0</v>
      </c>
      <c r="B3" s="368" t="s">
        <v>1</v>
      </c>
      <c r="C3" s="365" t="s">
        <v>2</v>
      </c>
      <c r="D3" s="366" t="s">
        <v>53</v>
      </c>
      <c r="E3" s="367" t="s">
        <v>4</v>
      </c>
      <c r="F3" s="369" t="s">
        <v>5</v>
      </c>
    </row>
    <row r="4" spans="1:8">
      <c r="A4" s="327"/>
      <c r="B4" s="328"/>
      <c r="C4" s="327"/>
      <c r="D4" s="356"/>
      <c r="E4" s="329"/>
      <c r="F4" s="330"/>
    </row>
    <row r="5" spans="1:8">
      <c r="A5" s="331" t="s">
        <v>1612</v>
      </c>
      <c r="B5" s="332" t="s">
        <v>1617</v>
      </c>
      <c r="C5" s="331"/>
      <c r="D5" s="357"/>
      <c r="E5" s="333"/>
      <c r="F5" s="334">
        <f>-D5*E5</f>
        <v>0</v>
      </c>
    </row>
    <row r="6" spans="1:8">
      <c r="A6" s="335"/>
      <c r="B6" s="336"/>
      <c r="C6" s="337"/>
      <c r="D6" s="358"/>
      <c r="E6" s="338"/>
      <c r="F6" s="334">
        <f t="shared" ref="F6:F32" si="0">-D6*E6</f>
        <v>0</v>
      </c>
    </row>
    <row r="7" spans="1:8">
      <c r="A7" s="331" t="s">
        <v>1613</v>
      </c>
      <c r="B7" s="332" t="s">
        <v>79</v>
      </c>
      <c r="C7" s="335"/>
      <c r="D7" s="358"/>
      <c r="E7" s="338"/>
      <c r="F7" s="334">
        <f t="shared" si="0"/>
        <v>0</v>
      </c>
    </row>
    <row r="8" spans="1:8">
      <c r="A8" s="363"/>
      <c r="B8" s="332"/>
      <c r="C8" s="335"/>
      <c r="D8" s="358"/>
      <c r="E8" s="338"/>
      <c r="F8" s="334">
        <f t="shared" si="0"/>
        <v>0</v>
      </c>
    </row>
    <row r="9" spans="1:8">
      <c r="A9" s="339" t="s">
        <v>1743</v>
      </c>
      <c r="B9" s="336" t="s">
        <v>1746</v>
      </c>
      <c r="C9" s="337" t="s">
        <v>16</v>
      </c>
      <c r="D9" s="358"/>
      <c r="E9" s="338">
        <v>-8000</v>
      </c>
      <c r="F9" s="334">
        <f t="shared" si="0"/>
        <v>0</v>
      </c>
    </row>
    <row r="10" spans="1:8">
      <c r="A10" s="339"/>
      <c r="B10" s="336"/>
      <c r="C10" s="337"/>
      <c r="D10" s="358"/>
      <c r="E10" s="338">
        <v>0</v>
      </c>
      <c r="F10" s="334">
        <f t="shared" si="0"/>
        <v>0</v>
      </c>
      <c r="H10" s="340"/>
    </row>
    <row r="11" spans="1:8">
      <c r="A11" s="339" t="s">
        <v>1744</v>
      </c>
      <c r="B11" s="336" t="s">
        <v>1747</v>
      </c>
      <c r="C11" s="337" t="s">
        <v>16</v>
      </c>
      <c r="D11" s="358"/>
      <c r="E11" s="338">
        <v>-12000</v>
      </c>
      <c r="F11" s="334">
        <f t="shared" si="0"/>
        <v>0</v>
      </c>
      <c r="H11" s="340"/>
    </row>
    <row r="12" spans="1:8">
      <c r="A12" s="339"/>
      <c r="B12" s="336"/>
      <c r="C12" s="337"/>
      <c r="D12" s="358"/>
      <c r="E12" s="338">
        <v>0</v>
      </c>
      <c r="F12" s="334">
        <f t="shared" si="0"/>
        <v>0</v>
      </c>
      <c r="H12" s="340"/>
    </row>
    <row r="13" spans="1:8">
      <c r="A13" s="335" t="s">
        <v>1745</v>
      </c>
      <c r="B13" s="336" t="s">
        <v>1748</v>
      </c>
      <c r="C13" s="337" t="s">
        <v>16</v>
      </c>
      <c r="D13" s="359"/>
      <c r="E13" s="338">
        <v>-40000</v>
      </c>
      <c r="F13" s="334">
        <f t="shared" si="0"/>
        <v>0</v>
      </c>
      <c r="H13" s="340"/>
    </row>
    <row r="14" spans="1:8">
      <c r="A14" s="335"/>
      <c r="B14" s="336"/>
      <c r="C14" s="337"/>
      <c r="D14" s="358"/>
      <c r="E14" s="338">
        <v>0</v>
      </c>
      <c r="F14" s="334">
        <f t="shared" si="0"/>
        <v>0</v>
      </c>
      <c r="H14" s="340"/>
    </row>
    <row r="15" spans="1:8">
      <c r="A15" s="331" t="s">
        <v>1614</v>
      </c>
      <c r="B15" s="332" t="s">
        <v>80</v>
      </c>
      <c r="C15" s="335"/>
      <c r="D15" s="358"/>
      <c r="E15" s="338">
        <v>0</v>
      </c>
      <c r="F15" s="334">
        <f t="shared" si="0"/>
        <v>0</v>
      </c>
      <c r="H15" s="340"/>
    </row>
    <row r="16" spans="1:8">
      <c r="A16" s="331"/>
      <c r="B16" s="332"/>
      <c r="C16" s="335"/>
      <c r="D16" s="358"/>
      <c r="E16" s="338"/>
      <c r="F16" s="334">
        <f t="shared" si="0"/>
        <v>0</v>
      </c>
      <c r="H16" s="340"/>
    </row>
    <row r="17" spans="1:8">
      <c r="A17" s="335" t="s">
        <v>1749</v>
      </c>
      <c r="B17" s="336" t="s">
        <v>1750</v>
      </c>
      <c r="C17" s="337" t="s">
        <v>16</v>
      </c>
      <c r="D17" s="358"/>
      <c r="E17" s="338">
        <v>-12000</v>
      </c>
      <c r="F17" s="334">
        <f t="shared" si="0"/>
        <v>0</v>
      </c>
      <c r="H17" s="340"/>
    </row>
    <row r="18" spans="1:8">
      <c r="A18" s="335"/>
      <c r="B18" s="336"/>
      <c r="C18" s="337"/>
      <c r="D18" s="358"/>
      <c r="E18" s="338">
        <v>0</v>
      </c>
      <c r="F18" s="334">
        <f t="shared" si="0"/>
        <v>0</v>
      </c>
      <c r="H18" s="340"/>
    </row>
    <row r="19" spans="1:8">
      <c r="A19" s="335" t="s">
        <v>1751</v>
      </c>
      <c r="B19" s="336" t="s">
        <v>1752</v>
      </c>
      <c r="C19" s="337" t="s">
        <v>16</v>
      </c>
      <c r="D19" s="358"/>
      <c r="E19" s="338">
        <v>-7000</v>
      </c>
      <c r="F19" s="334">
        <f t="shared" si="0"/>
        <v>0</v>
      </c>
      <c r="H19" s="340"/>
    </row>
    <row r="20" spans="1:8">
      <c r="A20" s="335"/>
      <c r="B20" s="336"/>
      <c r="C20" s="337"/>
      <c r="D20" s="358"/>
      <c r="E20" s="338">
        <v>0</v>
      </c>
      <c r="F20" s="334">
        <f t="shared" si="0"/>
        <v>0</v>
      </c>
      <c r="H20" s="340"/>
    </row>
    <row r="21" spans="1:8">
      <c r="A21" s="337" t="s">
        <v>1753</v>
      </c>
      <c r="B21" s="341" t="s">
        <v>1754</v>
      </c>
      <c r="C21" s="337" t="s">
        <v>16</v>
      </c>
      <c r="D21" s="343"/>
      <c r="E21" s="338">
        <v>-7000</v>
      </c>
      <c r="F21" s="334">
        <f t="shared" si="0"/>
        <v>0</v>
      </c>
      <c r="H21" s="340"/>
    </row>
    <row r="22" spans="1:8">
      <c r="A22" s="337"/>
      <c r="B22" s="341"/>
      <c r="C22" s="337"/>
      <c r="D22" s="343"/>
      <c r="E22" s="338">
        <v>0</v>
      </c>
      <c r="F22" s="334">
        <f t="shared" si="0"/>
        <v>0</v>
      </c>
      <c r="H22" s="340"/>
    </row>
    <row r="23" spans="1:8">
      <c r="A23" s="337" t="s">
        <v>1755</v>
      </c>
      <c r="B23" s="342" t="s">
        <v>1756</v>
      </c>
      <c r="C23" s="337" t="s">
        <v>16</v>
      </c>
      <c r="D23" s="343"/>
      <c r="E23" s="338">
        <v>-15000</v>
      </c>
      <c r="F23" s="334">
        <f t="shared" si="0"/>
        <v>0</v>
      </c>
      <c r="H23" s="340"/>
    </row>
    <row r="24" spans="1:8">
      <c r="A24" s="337"/>
      <c r="B24" s="342"/>
      <c r="C24" s="337"/>
      <c r="D24" s="343"/>
      <c r="E24" s="338">
        <v>0</v>
      </c>
      <c r="F24" s="334">
        <f t="shared" si="0"/>
        <v>0</v>
      </c>
      <c r="H24" s="340"/>
    </row>
    <row r="25" spans="1:8">
      <c r="A25" s="337" t="s">
        <v>1757</v>
      </c>
      <c r="B25" s="336" t="s">
        <v>1758</v>
      </c>
      <c r="C25" s="337" t="s">
        <v>16</v>
      </c>
      <c r="D25" s="358"/>
      <c r="E25" s="338">
        <v>-20000</v>
      </c>
      <c r="F25" s="334">
        <f t="shared" si="0"/>
        <v>0</v>
      </c>
      <c r="H25" s="340"/>
    </row>
    <row r="26" spans="1:8">
      <c r="A26" s="337"/>
      <c r="B26" s="336"/>
      <c r="C26" s="337"/>
      <c r="D26" s="358"/>
      <c r="E26" s="338">
        <v>0</v>
      </c>
      <c r="F26" s="334">
        <f t="shared" si="0"/>
        <v>0</v>
      </c>
      <c r="H26" s="340"/>
    </row>
    <row r="27" spans="1:8" ht="20.25">
      <c r="A27" s="337" t="s">
        <v>1759</v>
      </c>
      <c r="B27" s="346" t="s">
        <v>1760</v>
      </c>
      <c r="C27" s="337" t="s">
        <v>16</v>
      </c>
      <c r="D27" s="347"/>
      <c r="E27" s="338">
        <v>-5000</v>
      </c>
      <c r="F27" s="334">
        <f t="shared" si="0"/>
        <v>0</v>
      </c>
      <c r="H27" s="340"/>
    </row>
    <row r="28" spans="1:8">
      <c r="A28" s="337"/>
      <c r="B28" s="336"/>
      <c r="C28" s="335"/>
      <c r="D28" s="358"/>
      <c r="E28" s="338">
        <v>0</v>
      </c>
      <c r="F28" s="334">
        <f t="shared" si="0"/>
        <v>0</v>
      </c>
      <c r="H28" s="340"/>
    </row>
    <row r="29" spans="1:8">
      <c r="A29" s="344" t="s">
        <v>1615</v>
      </c>
      <c r="B29" s="345" t="s">
        <v>81</v>
      </c>
      <c r="C29" s="337"/>
      <c r="D29" s="360"/>
      <c r="E29" s="338">
        <v>0</v>
      </c>
      <c r="F29" s="334">
        <f t="shared" si="0"/>
        <v>0</v>
      </c>
      <c r="H29" s="340"/>
    </row>
    <row r="30" spans="1:8">
      <c r="A30" s="337"/>
      <c r="B30" s="342"/>
      <c r="C30" s="337"/>
      <c r="D30" s="360"/>
      <c r="E30" s="338">
        <v>0</v>
      </c>
      <c r="F30" s="334">
        <f t="shared" si="0"/>
        <v>0</v>
      </c>
      <c r="H30" s="340"/>
    </row>
    <row r="31" spans="1:8">
      <c r="A31" s="337" t="s">
        <v>1761</v>
      </c>
      <c r="B31" s="346" t="s">
        <v>1774</v>
      </c>
      <c r="C31" s="337" t="s">
        <v>16</v>
      </c>
      <c r="D31" s="347"/>
      <c r="E31" s="338">
        <v>-1200</v>
      </c>
      <c r="F31" s="334">
        <f t="shared" si="0"/>
        <v>0</v>
      </c>
      <c r="H31" s="340"/>
    </row>
    <row r="32" spans="1:8">
      <c r="A32" s="337"/>
      <c r="B32" s="346"/>
      <c r="C32" s="337"/>
      <c r="D32" s="347"/>
      <c r="E32" s="338">
        <v>0</v>
      </c>
      <c r="F32" s="334">
        <f t="shared" si="0"/>
        <v>0</v>
      </c>
      <c r="H32" s="340"/>
    </row>
    <row r="33" spans="1:8">
      <c r="A33" s="337" t="s">
        <v>1762</v>
      </c>
      <c r="B33" s="342" t="s">
        <v>1775</v>
      </c>
      <c r="C33" s="337" t="s">
        <v>16</v>
      </c>
      <c r="D33" s="358"/>
      <c r="E33" s="338">
        <v>-1200</v>
      </c>
      <c r="F33" s="334">
        <f t="shared" ref="F33:F56" si="1">-D33*E33</f>
        <v>0</v>
      </c>
      <c r="H33" s="340"/>
    </row>
    <row r="34" spans="1:8">
      <c r="A34" s="337"/>
      <c r="B34" s="342"/>
      <c r="C34" s="337"/>
      <c r="D34" s="358"/>
      <c r="E34" s="338">
        <v>0</v>
      </c>
      <c r="F34" s="334">
        <f t="shared" si="1"/>
        <v>0</v>
      </c>
      <c r="H34" s="340"/>
    </row>
    <row r="35" spans="1:8">
      <c r="A35" s="337" t="s">
        <v>1763</v>
      </c>
      <c r="B35" s="342" t="s">
        <v>1776</v>
      </c>
      <c r="C35" s="337" t="s">
        <v>16</v>
      </c>
      <c r="D35" s="358"/>
      <c r="E35" s="338">
        <v>-1200</v>
      </c>
      <c r="F35" s="334">
        <f t="shared" si="1"/>
        <v>0</v>
      </c>
      <c r="H35" s="340"/>
    </row>
    <row r="36" spans="1:8">
      <c r="A36" s="337"/>
      <c r="B36" s="342"/>
      <c r="C36" s="337"/>
      <c r="D36" s="358"/>
      <c r="E36" s="338">
        <v>0</v>
      </c>
      <c r="F36" s="334">
        <f t="shared" si="1"/>
        <v>0</v>
      </c>
      <c r="H36" s="340"/>
    </row>
    <row r="37" spans="1:8">
      <c r="A37" s="337" t="s">
        <v>1764</v>
      </c>
      <c r="B37" s="342" t="s">
        <v>1777</v>
      </c>
      <c r="C37" s="337" t="s">
        <v>16</v>
      </c>
      <c r="D37" s="358"/>
      <c r="E37" s="338">
        <v>-1200</v>
      </c>
      <c r="F37" s="334">
        <f t="shared" si="1"/>
        <v>0</v>
      </c>
      <c r="H37" s="340"/>
    </row>
    <row r="38" spans="1:8">
      <c r="A38" s="337"/>
      <c r="B38" s="342"/>
      <c r="C38" s="337"/>
      <c r="D38" s="358"/>
      <c r="E38" s="338">
        <v>0</v>
      </c>
      <c r="F38" s="334">
        <f t="shared" si="1"/>
        <v>0</v>
      </c>
      <c r="H38" s="340"/>
    </row>
    <row r="39" spans="1:8">
      <c r="A39" s="337" t="s">
        <v>1765</v>
      </c>
      <c r="B39" s="342" t="s">
        <v>1778</v>
      </c>
      <c r="C39" s="337" t="s">
        <v>16</v>
      </c>
      <c r="D39" s="358"/>
      <c r="E39" s="338">
        <v>-1200</v>
      </c>
      <c r="F39" s="334">
        <f t="shared" si="1"/>
        <v>0</v>
      </c>
      <c r="H39" s="340"/>
    </row>
    <row r="40" spans="1:8">
      <c r="A40" s="337"/>
      <c r="B40" s="342"/>
      <c r="C40" s="337"/>
      <c r="D40" s="358"/>
      <c r="E40" s="338"/>
      <c r="F40" s="334">
        <f t="shared" si="1"/>
        <v>0</v>
      </c>
      <c r="H40" s="340"/>
    </row>
    <row r="41" spans="1:8">
      <c r="A41" s="337" t="s">
        <v>1766</v>
      </c>
      <c r="B41" s="342" t="s">
        <v>1779</v>
      </c>
      <c r="C41" s="337" t="s">
        <v>16</v>
      </c>
      <c r="D41" s="358"/>
      <c r="E41" s="338">
        <v>-800</v>
      </c>
      <c r="F41" s="334">
        <f t="shared" si="1"/>
        <v>0</v>
      </c>
      <c r="H41" s="340"/>
    </row>
    <row r="42" spans="1:8">
      <c r="A42" s="337"/>
      <c r="B42" s="342"/>
      <c r="C42" s="337"/>
      <c r="D42" s="358"/>
      <c r="E42" s="338">
        <v>0</v>
      </c>
      <c r="F42" s="334">
        <f t="shared" si="1"/>
        <v>0</v>
      </c>
      <c r="H42" s="340"/>
    </row>
    <row r="43" spans="1:8" ht="16.5" customHeight="1">
      <c r="A43" s="337" t="s">
        <v>1767</v>
      </c>
      <c r="B43" s="336" t="s">
        <v>1780</v>
      </c>
      <c r="C43" s="337" t="s">
        <v>16</v>
      </c>
      <c r="D43" s="358"/>
      <c r="E43" s="338">
        <v>-500</v>
      </c>
      <c r="F43" s="334">
        <f t="shared" si="1"/>
        <v>0</v>
      </c>
      <c r="H43" s="340"/>
    </row>
    <row r="44" spans="1:8">
      <c r="A44" s="337"/>
      <c r="B44" s="336"/>
      <c r="C44" s="337"/>
      <c r="D44" s="358"/>
      <c r="E44" s="338">
        <v>0</v>
      </c>
      <c r="F44" s="334">
        <f t="shared" si="1"/>
        <v>0</v>
      </c>
      <c r="H44" s="340"/>
    </row>
    <row r="45" spans="1:8" ht="20.25">
      <c r="A45" s="337" t="s">
        <v>1768</v>
      </c>
      <c r="B45" s="336" t="s">
        <v>1781</v>
      </c>
      <c r="C45" s="337" t="s">
        <v>16</v>
      </c>
      <c r="D45" s="358"/>
      <c r="E45" s="338">
        <v>-2500</v>
      </c>
      <c r="F45" s="334">
        <f t="shared" si="1"/>
        <v>0</v>
      </c>
      <c r="H45" s="340"/>
    </row>
    <row r="46" spans="1:8">
      <c r="A46" s="337"/>
      <c r="B46" s="336"/>
      <c r="C46" s="337"/>
      <c r="D46" s="358"/>
      <c r="E46" s="338"/>
      <c r="F46" s="334">
        <f t="shared" si="1"/>
        <v>0</v>
      </c>
      <c r="H46" s="340"/>
    </row>
    <row r="47" spans="1:8">
      <c r="A47" s="337" t="s">
        <v>1769</v>
      </c>
      <c r="B47" s="336" t="s">
        <v>1782</v>
      </c>
      <c r="C47" s="337" t="s">
        <v>16</v>
      </c>
      <c r="D47" s="358"/>
      <c r="E47" s="338">
        <v>-2500</v>
      </c>
      <c r="F47" s="334">
        <f t="shared" si="1"/>
        <v>0</v>
      </c>
      <c r="H47" s="340"/>
    </row>
    <row r="48" spans="1:8">
      <c r="A48" s="337"/>
      <c r="B48" s="336"/>
      <c r="C48" s="337"/>
      <c r="D48" s="358"/>
      <c r="E48" s="338">
        <v>0</v>
      </c>
      <c r="F48" s="334">
        <f t="shared" si="1"/>
        <v>0</v>
      </c>
      <c r="H48" s="340"/>
    </row>
    <row r="49" spans="1:8">
      <c r="A49" s="337" t="s">
        <v>1770</v>
      </c>
      <c r="B49" s="336" t="s">
        <v>1783</v>
      </c>
      <c r="C49" s="337" t="s">
        <v>16</v>
      </c>
      <c r="D49" s="358"/>
      <c r="E49" s="338">
        <v>-500</v>
      </c>
      <c r="F49" s="334">
        <f t="shared" si="1"/>
        <v>0</v>
      </c>
      <c r="H49" s="340"/>
    </row>
    <row r="50" spans="1:8" ht="12" customHeight="1">
      <c r="A50" s="337"/>
      <c r="B50" s="336"/>
      <c r="C50" s="337"/>
      <c r="D50" s="358"/>
      <c r="E50" s="338"/>
      <c r="F50" s="334">
        <f t="shared" si="1"/>
        <v>0</v>
      </c>
      <c r="H50" s="340"/>
    </row>
    <row r="51" spans="1:8" ht="20.25">
      <c r="A51" s="344" t="s">
        <v>1616</v>
      </c>
      <c r="B51" s="345" t="s">
        <v>25</v>
      </c>
      <c r="C51" s="337"/>
      <c r="D51" s="360"/>
      <c r="E51" s="338"/>
      <c r="F51" s="334">
        <f t="shared" si="1"/>
        <v>0</v>
      </c>
      <c r="H51" s="340"/>
    </row>
    <row r="52" spans="1:8">
      <c r="A52" s="337"/>
      <c r="B52" s="342"/>
      <c r="C52" s="337"/>
      <c r="D52" s="358"/>
      <c r="E52" s="338"/>
      <c r="F52" s="334">
        <f t="shared" si="1"/>
        <v>0</v>
      </c>
      <c r="H52" s="340"/>
    </row>
    <row r="53" spans="1:8">
      <c r="A53" s="337" t="s">
        <v>1771</v>
      </c>
      <c r="B53" s="342" t="s">
        <v>1784</v>
      </c>
      <c r="C53" s="337" t="s">
        <v>10</v>
      </c>
      <c r="D53" s="358"/>
      <c r="E53" s="338">
        <v>-5000</v>
      </c>
      <c r="F53" s="334">
        <f t="shared" si="1"/>
        <v>0</v>
      </c>
      <c r="H53" s="340"/>
    </row>
    <row r="54" spans="1:8">
      <c r="A54" s="337"/>
      <c r="B54" s="342"/>
      <c r="C54" s="337"/>
      <c r="D54" s="358"/>
      <c r="E54" s="338"/>
      <c r="F54" s="334">
        <f t="shared" si="1"/>
        <v>0</v>
      </c>
      <c r="H54" s="340"/>
    </row>
    <row r="55" spans="1:8" ht="20.25">
      <c r="A55" s="337" t="s">
        <v>1772</v>
      </c>
      <c r="B55" s="342" t="s">
        <v>1773</v>
      </c>
      <c r="C55" s="337" t="s">
        <v>78</v>
      </c>
      <c r="D55" s="358"/>
      <c r="E55" s="338">
        <v>-500</v>
      </c>
      <c r="F55" s="334">
        <f t="shared" si="1"/>
        <v>0</v>
      </c>
      <c r="H55" s="340"/>
    </row>
    <row r="56" spans="1:8">
      <c r="A56" s="337"/>
      <c r="B56" s="342"/>
      <c r="C56" s="337"/>
      <c r="D56" s="358"/>
      <c r="E56" s="338"/>
      <c r="F56" s="334">
        <f t="shared" si="1"/>
        <v>0</v>
      </c>
      <c r="H56" s="340"/>
    </row>
    <row r="57" spans="1:8" ht="10.5" thickBot="1">
      <c r="A57" s="337"/>
      <c r="B57" s="348"/>
      <c r="C57" s="349"/>
      <c r="D57" s="361"/>
      <c r="E57" s="350"/>
      <c r="F57" s="351">
        <f t="shared" ref="F57" si="2">E57*D57</f>
        <v>0</v>
      </c>
      <c r="H57" s="340"/>
    </row>
    <row r="58" spans="1:8" ht="27.75" customHeight="1" thickBot="1">
      <c r="A58" s="352" t="s">
        <v>13</v>
      </c>
      <c r="B58" s="353"/>
      <c r="C58" s="353"/>
      <c r="D58" s="353"/>
      <c r="E58" s="354"/>
      <c r="F58" s="355">
        <f>-SUM(F4:F57)</f>
        <v>0</v>
      </c>
    </row>
    <row r="59" spans="1:8">
      <c r="A59" s="322"/>
    </row>
    <row r="60" spans="1:8">
      <c r="A60" s="322"/>
    </row>
    <row r="61" spans="1:8">
      <c r="A61" s="322"/>
    </row>
    <row r="62" spans="1:8">
      <c r="A62" s="322"/>
    </row>
    <row r="63" spans="1:8">
      <c r="A63" s="322"/>
    </row>
    <row r="64" spans="1:8">
      <c r="A64" s="322"/>
    </row>
    <row r="65" spans="1:1">
      <c r="A65" s="322"/>
    </row>
    <row r="66" spans="1:1">
      <c r="A66" s="322"/>
    </row>
    <row r="67" spans="1:1">
      <c r="A67" s="322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78" firstPageNumber="47" fitToHeight="0" orientation="portrait" r:id="rId1"/>
  <headerFooter>
    <oddHeader xml:space="preserve">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01F1E-4EC7-4CE0-8592-D9C0D69769AE}">
  <sheetPr>
    <pageSetUpPr fitToPage="1"/>
  </sheetPr>
  <dimension ref="A1:E33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151" customWidth="1"/>
    <col min="2" max="2" width="69.86328125" style="140" customWidth="1"/>
    <col min="3" max="16384" width="9.06640625" style="140"/>
  </cols>
  <sheetData>
    <row r="1" spans="1:1">
      <c r="A1" s="167"/>
    </row>
    <row r="26" spans="1:5" ht="10.5" thickBot="1"/>
    <row r="27" spans="1:5" ht="10.5" customHeight="1" thickTop="1">
      <c r="A27" s="413" t="s">
        <v>1618</v>
      </c>
      <c r="B27" s="414"/>
      <c r="C27" s="414"/>
      <c r="D27" s="414"/>
      <c r="E27" s="415"/>
    </row>
    <row r="28" spans="1:5" ht="10.15" customHeight="1">
      <c r="A28" s="416"/>
      <c r="B28" s="417"/>
      <c r="C28" s="417"/>
      <c r="D28" s="417"/>
      <c r="E28" s="418"/>
    </row>
    <row r="29" spans="1:5" ht="10.15" customHeight="1">
      <c r="A29" s="416"/>
      <c r="B29" s="417"/>
      <c r="C29" s="417"/>
      <c r="D29" s="417"/>
      <c r="E29" s="418"/>
    </row>
    <row r="30" spans="1:5" ht="10.15" customHeight="1">
      <c r="A30" s="416"/>
      <c r="B30" s="417"/>
      <c r="C30" s="417"/>
      <c r="D30" s="417"/>
      <c r="E30" s="418"/>
    </row>
    <row r="31" spans="1:5" ht="10.15" customHeight="1">
      <c r="A31" s="416"/>
      <c r="B31" s="417"/>
      <c r="C31" s="417"/>
      <c r="D31" s="417"/>
      <c r="E31" s="418"/>
    </row>
    <row r="32" spans="1:5" ht="10.5" customHeight="1" thickBot="1">
      <c r="A32" s="419"/>
      <c r="B32" s="420"/>
      <c r="C32" s="420"/>
      <c r="D32" s="420"/>
      <c r="E32" s="421"/>
    </row>
    <row r="33" ht="10.5" thickTop="1"/>
  </sheetData>
  <mergeCells count="1">
    <mergeCell ref="A27:E32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90" fitToHeight="0" orientation="portrait" r:id="rId1"/>
  <headerFooter>
    <oddHeader xml:space="preserve">&amp;L&amp;"Arial,Bold"&amp;8SUMMARY&amp;C&amp;"Arial,Regular"&amp;8SECTION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C36"/>
  <sheetViews>
    <sheetView showZeros="0" view="pageBreakPreview" zoomScale="130" zoomScaleNormal="100" zoomScaleSheetLayoutView="130" zoomScalePageLayoutView="130" workbookViewId="0">
      <selection activeCell="B9" sqref="B9"/>
    </sheetView>
  </sheetViews>
  <sheetFormatPr defaultRowHeight="13.5"/>
  <cols>
    <col min="1" max="1" width="8.3984375" style="118" customWidth="1"/>
    <col min="2" max="2" width="59" style="118" customWidth="1"/>
    <col min="3" max="3" width="32.53125" style="118" customWidth="1"/>
    <col min="4" max="16384" width="9.06640625" style="118"/>
  </cols>
  <sheetData>
    <row r="1" spans="1:3" ht="13.9">
      <c r="A1" s="298" t="s">
        <v>1618</v>
      </c>
    </row>
    <row r="4" spans="1:3" ht="24.95" customHeight="1">
      <c r="A4" s="287" t="s">
        <v>0</v>
      </c>
      <c r="B4" s="287" t="s">
        <v>1</v>
      </c>
      <c r="C4" s="288" t="s">
        <v>5</v>
      </c>
    </row>
    <row r="5" spans="1:3" s="60" customFormat="1" ht="24.95" customHeight="1">
      <c r="A5" s="120">
        <v>1</v>
      </c>
      <c r="B5" s="285" t="s">
        <v>1610</v>
      </c>
      <c r="C5" s="119">
        <f>'SUMMARY A'!C36</f>
        <v>0</v>
      </c>
    </row>
    <row r="6" spans="1:3" s="60" customFormat="1" ht="24.95" customHeight="1">
      <c r="A6" s="120"/>
      <c r="B6" s="285"/>
      <c r="C6" s="120"/>
    </row>
    <row r="7" spans="1:3" s="60" customFormat="1" ht="24.95" customHeight="1">
      <c r="A7" s="120">
        <v>2</v>
      </c>
      <c r="B7" s="285" t="s">
        <v>1611</v>
      </c>
      <c r="C7" s="119">
        <f>'SUMMARY Bridge'!C20</f>
        <v>0</v>
      </c>
    </row>
    <row r="8" spans="1:3" s="60" customFormat="1" ht="24.95" customHeight="1">
      <c r="A8" s="120"/>
      <c r="B8" s="285"/>
      <c r="C8" s="119"/>
    </row>
    <row r="9" spans="1:3" s="60" customFormat="1" ht="24.95" customHeight="1">
      <c r="A9" s="120">
        <v>3</v>
      </c>
      <c r="B9" s="285" t="s">
        <v>1627</v>
      </c>
      <c r="C9" s="362">
        <f>'ENV&amp;PEN'!F58</f>
        <v>0</v>
      </c>
    </row>
    <row r="10" spans="1:3" s="60" customFormat="1" ht="24.95" customHeight="1">
      <c r="A10" s="120"/>
      <c r="B10" s="285"/>
      <c r="C10" s="120"/>
    </row>
    <row r="11" spans="1:3" s="259" customFormat="1" ht="28.5" customHeight="1">
      <c r="A11" s="287">
        <v>4</v>
      </c>
      <c r="B11" s="286" t="s">
        <v>1619</v>
      </c>
      <c r="C11" s="288">
        <f>SUM(C5:C10)</f>
        <v>0</v>
      </c>
    </row>
    <row r="12" spans="1:3" s="259" customFormat="1" ht="28.5" customHeight="1">
      <c r="A12" s="242">
        <v>5</v>
      </c>
      <c r="B12" s="66" t="s">
        <v>1714</v>
      </c>
      <c r="C12" s="289">
        <f>C11*5%</f>
        <v>0</v>
      </c>
    </row>
    <row r="13" spans="1:3" s="259" customFormat="1" ht="28.5" customHeight="1">
      <c r="A13" s="242">
        <v>6</v>
      </c>
      <c r="B13" s="257" t="s">
        <v>1713</v>
      </c>
      <c r="C13" s="289">
        <f>C11*2.5%</f>
        <v>0</v>
      </c>
    </row>
    <row r="14" spans="1:3" s="63" customFormat="1" ht="28.5" customHeight="1">
      <c r="A14" s="287">
        <v>7</v>
      </c>
      <c r="B14" s="286" t="s">
        <v>1620</v>
      </c>
      <c r="C14" s="288">
        <f>SUM(C11:C13)</f>
        <v>0</v>
      </c>
    </row>
    <row r="15" spans="1:3" s="60" customFormat="1" ht="24.95" customHeight="1">
      <c r="A15" s="299">
        <v>8</v>
      </c>
      <c r="B15" s="66" t="s">
        <v>1621</v>
      </c>
      <c r="C15" s="289">
        <f>C14*15%</f>
        <v>0</v>
      </c>
    </row>
    <row r="16" spans="1:3" s="60" customFormat="1" ht="39.75" customHeight="1">
      <c r="A16" s="287">
        <v>9</v>
      </c>
      <c r="B16" s="286" t="s">
        <v>1684</v>
      </c>
      <c r="C16" s="288">
        <f>SUM(C14:C15)</f>
        <v>0</v>
      </c>
    </row>
    <row r="18" spans="1:2">
      <c r="A18" s="118" t="s">
        <v>1685</v>
      </c>
    </row>
    <row r="23" spans="1:2" ht="13.9" thickBot="1">
      <c r="B23" s="300"/>
    </row>
    <row r="24" spans="1:2">
      <c r="B24" s="118" t="s">
        <v>1622</v>
      </c>
    </row>
    <row r="26" spans="1:2" ht="13.9" thickBot="1">
      <c r="B26" s="300"/>
    </row>
    <row r="27" spans="1:2">
      <c r="B27" s="118" t="s">
        <v>1623</v>
      </c>
    </row>
    <row r="29" spans="1:2" ht="13.9" thickBot="1">
      <c r="B29" s="300"/>
    </row>
    <row r="30" spans="1:2">
      <c r="B30" s="118" t="s">
        <v>1624</v>
      </c>
    </row>
    <row r="32" spans="1:2" ht="13.9" thickBot="1">
      <c r="B32" s="300"/>
    </row>
    <row r="33" spans="2:2">
      <c r="B33" s="118" t="s">
        <v>1625</v>
      </c>
    </row>
    <row r="35" spans="2:2" ht="13.9" thickBot="1">
      <c r="B35" s="300"/>
    </row>
    <row r="36" spans="2:2">
      <c r="B36" s="118" t="s">
        <v>1626</v>
      </c>
    </row>
  </sheetData>
  <pageMargins left="0.43307086614173229" right="0.43307086614173229" top="0.74803149606299213" bottom="0.74803149606299213" header="0.31496062992125984" footer="0.31496062992125984"/>
  <pageSetup scale="97" fitToHeight="0" orientation="portrait" r:id="rId1"/>
  <headerFooter>
    <oddHeader xml:space="preserve">&amp;L&amp;"Arial,Bold"&amp;8SUMMARY&amp;C&amp;"Arial,Regular"&amp;8SECTION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14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10.19921875" style="29" customWidth="1"/>
    <col min="2" max="2" width="61.86328125" style="30" customWidth="1"/>
    <col min="3" max="3" width="8.59765625" style="5" customWidth="1"/>
    <col min="4" max="4" width="9.9296875" style="46" customWidth="1"/>
    <col min="5" max="5" width="10.86328125" style="214" customWidth="1"/>
    <col min="6" max="6" width="15" style="215" customWidth="1"/>
    <col min="7" max="247" width="9.1328125" style="10"/>
    <col min="248" max="248" width="6.86328125" style="10" customWidth="1"/>
    <col min="249" max="249" width="38" style="10" customWidth="1"/>
    <col min="250" max="250" width="10.265625" style="10" customWidth="1"/>
    <col min="251" max="251" width="13.73046875" style="10" customWidth="1"/>
    <col min="252" max="252" width="12.265625" style="10" customWidth="1"/>
    <col min="253" max="253" width="15.3984375" style="10" customWidth="1"/>
    <col min="254" max="254" width="13.1328125" style="10" customWidth="1"/>
    <col min="255" max="255" width="14.265625" style="10" customWidth="1"/>
    <col min="256" max="256" width="15.73046875" style="10" customWidth="1"/>
    <col min="257" max="257" width="15.86328125" style="10" customWidth="1"/>
    <col min="258" max="258" width="11.265625" style="10" customWidth="1"/>
    <col min="259" max="503" width="9.1328125" style="10"/>
    <col min="504" max="504" width="6.86328125" style="10" customWidth="1"/>
    <col min="505" max="505" width="38" style="10" customWidth="1"/>
    <col min="506" max="506" width="10.265625" style="10" customWidth="1"/>
    <col min="507" max="507" width="13.73046875" style="10" customWidth="1"/>
    <col min="508" max="508" width="12.265625" style="10" customWidth="1"/>
    <col min="509" max="509" width="15.3984375" style="10" customWidth="1"/>
    <col min="510" max="510" width="13.1328125" style="10" customWidth="1"/>
    <col min="511" max="511" width="14.265625" style="10" customWidth="1"/>
    <col min="512" max="512" width="15.73046875" style="10" customWidth="1"/>
    <col min="513" max="513" width="15.86328125" style="10" customWidth="1"/>
    <col min="514" max="514" width="11.265625" style="10" customWidth="1"/>
    <col min="515" max="759" width="9.1328125" style="10"/>
    <col min="760" max="760" width="6.86328125" style="10" customWidth="1"/>
    <col min="761" max="761" width="38" style="10" customWidth="1"/>
    <col min="762" max="762" width="10.265625" style="10" customWidth="1"/>
    <col min="763" max="763" width="13.73046875" style="10" customWidth="1"/>
    <col min="764" max="764" width="12.265625" style="10" customWidth="1"/>
    <col min="765" max="765" width="15.3984375" style="10" customWidth="1"/>
    <col min="766" max="766" width="13.1328125" style="10" customWidth="1"/>
    <col min="767" max="767" width="14.265625" style="10" customWidth="1"/>
    <col min="768" max="768" width="15.73046875" style="10" customWidth="1"/>
    <col min="769" max="769" width="15.86328125" style="10" customWidth="1"/>
    <col min="770" max="770" width="11.265625" style="10" customWidth="1"/>
    <col min="771" max="1015" width="9.1328125" style="10"/>
    <col min="1016" max="1016" width="6.86328125" style="10" customWidth="1"/>
    <col min="1017" max="1017" width="38" style="10" customWidth="1"/>
    <col min="1018" max="1018" width="10.265625" style="10" customWidth="1"/>
    <col min="1019" max="1019" width="13.73046875" style="10" customWidth="1"/>
    <col min="1020" max="1020" width="12.265625" style="10" customWidth="1"/>
    <col min="1021" max="1021" width="15.3984375" style="10" customWidth="1"/>
    <col min="1022" max="1022" width="13.1328125" style="10" customWidth="1"/>
    <col min="1023" max="1023" width="14.265625" style="10" customWidth="1"/>
    <col min="1024" max="1024" width="15.73046875" style="10" customWidth="1"/>
    <col min="1025" max="1025" width="15.86328125" style="10" customWidth="1"/>
    <col min="1026" max="1026" width="11.265625" style="10" customWidth="1"/>
    <col min="1027" max="1271" width="9.1328125" style="10"/>
    <col min="1272" max="1272" width="6.86328125" style="10" customWidth="1"/>
    <col min="1273" max="1273" width="38" style="10" customWidth="1"/>
    <col min="1274" max="1274" width="10.265625" style="10" customWidth="1"/>
    <col min="1275" max="1275" width="13.73046875" style="10" customWidth="1"/>
    <col min="1276" max="1276" width="12.265625" style="10" customWidth="1"/>
    <col min="1277" max="1277" width="15.3984375" style="10" customWidth="1"/>
    <col min="1278" max="1278" width="13.1328125" style="10" customWidth="1"/>
    <col min="1279" max="1279" width="14.265625" style="10" customWidth="1"/>
    <col min="1280" max="1280" width="15.73046875" style="10" customWidth="1"/>
    <col min="1281" max="1281" width="15.86328125" style="10" customWidth="1"/>
    <col min="1282" max="1282" width="11.265625" style="10" customWidth="1"/>
    <col min="1283" max="1527" width="9.1328125" style="10"/>
    <col min="1528" max="1528" width="6.86328125" style="10" customWidth="1"/>
    <col min="1529" max="1529" width="38" style="10" customWidth="1"/>
    <col min="1530" max="1530" width="10.265625" style="10" customWidth="1"/>
    <col min="1531" max="1531" width="13.73046875" style="10" customWidth="1"/>
    <col min="1532" max="1532" width="12.265625" style="10" customWidth="1"/>
    <col min="1533" max="1533" width="15.3984375" style="10" customWidth="1"/>
    <col min="1534" max="1534" width="13.1328125" style="10" customWidth="1"/>
    <col min="1535" max="1535" width="14.265625" style="10" customWidth="1"/>
    <col min="1536" max="1536" width="15.73046875" style="10" customWidth="1"/>
    <col min="1537" max="1537" width="15.86328125" style="10" customWidth="1"/>
    <col min="1538" max="1538" width="11.265625" style="10" customWidth="1"/>
    <col min="1539" max="1783" width="9.1328125" style="10"/>
    <col min="1784" max="1784" width="6.86328125" style="10" customWidth="1"/>
    <col min="1785" max="1785" width="38" style="10" customWidth="1"/>
    <col min="1786" max="1786" width="10.265625" style="10" customWidth="1"/>
    <col min="1787" max="1787" width="13.73046875" style="10" customWidth="1"/>
    <col min="1788" max="1788" width="12.265625" style="10" customWidth="1"/>
    <col min="1789" max="1789" width="15.3984375" style="10" customWidth="1"/>
    <col min="1790" max="1790" width="13.1328125" style="10" customWidth="1"/>
    <col min="1791" max="1791" width="14.265625" style="10" customWidth="1"/>
    <col min="1792" max="1792" width="15.73046875" style="10" customWidth="1"/>
    <col min="1793" max="1793" width="15.86328125" style="10" customWidth="1"/>
    <col min="1794" max="1794" width="11.265625" style="10" customWidth="1"/>
    <col min="1795" max="2039" width="9.1328125" style="10"/>
    <col min="2040" max="2040" width="6.86328125" style="10" customWidth="1"/>
    <col min="2041" max="2041" width="38" style="10" customWidth="1"/>
    <col min="2042" max="2042" width="10.265625" style="10" customWidth="1"/>
    <col min="2043" max="2043" width="13.73046875" style="10" customWidth="1"/>
    <col min="2044" max="2044" width="12.265625" style="10" customWidth="1"/>
    <col min="2045" max="2045" width="15.3984375" style="10" customWidth="1"/>
    <col min="2046" max="2046" width="13.1328125" style="10" customWidth="1"/>
    <col min="2047" max="2047" width="14.265625" style="10" customWidth="1"/>
    <col min="2048" max="2048" width="15.73046875" style="10" customWidth="1"/>
    <col min="2049" max="2049" width="15.86328125" style="10" customWidth="1"/>
    <col min="2050" max="2050" width="11.265625" style="10" customWidth="1"/>
    <col min="2051" max="2295" width="9.1328125" style="10"/>
    <col min="2296" max="2296" width="6.86328125" style="10" customWidth="1"/>
    <col min="2297" max="2297" width="38" style="10" customWidth="1"/>
    <col min="2298" max="2298" width="10.265625" style="10" customWidth="1"/>
    <col min="2299" max="2299" width="13.73046875" style="10" customWidth="1"/>
    <col min="2300" max="2300" width="12.265625" style="10" customWidth="1"/>
    <col min="2301" max="2301" width="15.3984375" style="10" customWidth="1"/>
    <col min="2302" max="2302" width="13.1328125" style="10" customWidth="1"/>
    <col min="2303" max="2303" width="14.265625" style="10" customWidth="1"/>
    <col min="2304" max="2304" width="15.73046875" style="10" customWidth="1"/>
    <col min="2305" max="2305" width="15.86328125" style="10" customWidth="1"/>
    <col min="2306" max="2306" width="11.265625" style="10" customWidth="1"/>
    <col min="2307" max="2551" width="9.1328125" style="10"/>
    <col min="2552" max="2552" width="6.86328125" style="10" customWidth="1"/>
    <col min="2553" max="2553" width="38" style="10" customWidth="1"/>
    <col min="2554" max="2554" width="10.265625" style="10" customWidth="1"/>
    <col min="2555" max="2555" width="13.73046875" style="10" customWidth="1"/>
    <col min="2556" max="2556" width="12.265625" style="10" customWidth="1"/>
    <col min="2557" max="2557" width="15.3984375" style="10" customWidth="1"/>
    <col min="2558" max="2558" width="13.1328125" style="10" customWidth="1"/>
    <col min="2559" max="2559" width="14.265625" style="10" customWidth="1"/>
    <col min="2560" max="2560" width="15.73046875" style="10" customWidth="1"/>
    <col min="2561" max="2561" width="15.86328125" style="10" customWidth="1"/>
    <col min="2562" max="2562" width="11.265625" style="10" customWidth="1"/>
    <col min="2563" max="2807" width="9.1328125" style="10"/>
    <col min="2808" max="2808" width="6.86328125" style="10" customWidth="1"/>
    <col min="2809" max="2809" width="38" style="10" customWidth="1"/>
    <col min="2810" max="2810" width="10.265625" style="10" customWidth="1"/>
    <col min="2811" max="2811" width="13.73046875" style="10" customWidth="1"/>
    <col min="2812" max="2812" width="12.265625" style="10" customWidth="1"/>
    <col min="2813" max="2813" width="15.3984375" style="10" customWidth="1"/>
    <col min="2814" max="2814" width="13.1328125" style="10" customWidth="1"/>
    <col min="2815" max="2815" width="14.265625" style="10" customWidth="1"/>
    <col min="2816" max="2816" width="15.73046875" style="10" customWidth="1"/>
    <col min="2817" max="2817" width="15.86328125" style="10" customWidth="1"/>
    <col min="2818" max="2818" width="11.265625" style="10" customWidth="1"/>
    <col min="2819" max="3063" width="9.1328125" style="10"/>
    <col min="3064" max="3064" width="6.86328125" style="10" customWidth="1"/>
    <col min="3065" max="3065" width="38" style="10" customWidth="1"/>
    <col min="3066" max="3066" width="10.265625" style="10" customWidth="1"/>
    <col min="3067" max="3067" width="13.73046875" style="10" customWidth="1"/>
    <col min="3068" max="3068" width="12.265625" style="10" customWidth="1"/>
    <col min="3069" max="3069" width="15.3984375" style="10" customWidth="1"/>
    <col min="3070" max="3070" width="13.1328125" style="10" customWidth="1"/>
    <col min="3071" max="3071" width="14.265625" style="10" customWidth="1"/>
    <col min="3072" max="3072" width="15.73046875" style="10" customWidth="1"/>
    <col min="3073" max="3073" width="15.86328125" style="10" customWidth="1"/>
    <col min="3074" max="3074" width="11.265625" style="10" customWidth="1"/>
    <col min="3075" max="3319" width="9.1328125" style="10"/>
    <col min="3320" max="3320" width="6.86328125" style="10" customWidth="1"/>
    <col min="3321" max="3321" width="38" style="10" customWidth="1"/>
    <col min="3322" max="3322" width="10.265625" style="10" customWidth="1"/>
    <col min="3323" max="3323" width="13.73046875" style="10" customWidth="1"/>
    <col min="3324" max="3324" width="12.265625" style="10" customWidth="1"/>
    <col min="3325" max="3325" width="15.3984375" style="10" customWidth="1"/>
    <col min="3326" max="3326" width="13.1328125" style="10" customWidth="1"/>
    <col min="3327" max="3327" width="14.265625" style="10" customWidth="1"/>
    <col min="3328" max="3328" width="15.73046875" style="10" customWidth="1"/>
    <col min="3329" max="3329" width="15.86328125" style="10" customWidth="1"/>
    <col min="3330" max="3330" width="11.265625" style="10" customWidth="1"/>
    <col min="3331" max="3575" width="9.1328125" style="10"/>
    <col min="3576" max="3576" width="6.86328125" style="10" customWidth="1"/>
    <col min="3577" max="3577" width="38" style="10" customWidth="1"/>
    <col min="3578" max="3578" width="10.265625" style="10" customWidth="1"/>
    <col min="3579" max="3579" width="13.73046875" style="10" customWidth="1"/>
    <col min="3580" max="3580" width="12.265625" style="10" customWidth="1"/>
    <col min="3581" max="3581" width="15.3984375" style="10" customWidth="1"/>
    <col min="3582" max="3582" width="13.1328125" style="10" customWidth="1"/>
    <col min="3583" max="3583" width="14.265625" style="10" customWidth="1"/>
    <col min="3584" max="3584" width="15.73046875" style="10" customWidth="1"/>
    <col min="3585" max="3585" width="15.86328125" style="10" customWidth="1"/>
    <col min="3586" max="3586" width="11.265625" style="10" customWidth="1"/>
    <col min="3587" max="3831" width="9.1328125" style="10"/>
    <col min="3832" max="3832" width="6.86328125" style="10" customWidth="1"/>
    <col min="3833" max="3833" width="38" style="10" customWidth="1"/>
    <col min="3834" max="3834" width="10.265625" style="10" customWidth="1"/>
    <col min="3835" max="3835" width="13.73046875" style="10" customWidth="1"/>
    <col min="3836" max="3836" width="12.265625" style="10" customWidth="1"/>
    <col min="3837" max="3837" width="15.3984375" style="10" customWidth="1"/>
    <col min="3838" max="3838" width="13.1328125" style="10" customWidth="1"/>
    <col min="3839" max="3839" width="14.265625" style="10" customWidth="1"/>
    <col min="3840" max="3840" width="15.73046875" style="10" customWidth="1"/>
    <col min="3841" max="3841" width="15.86328125" style="10" customWidth="1"/>
    <col min="3842" max="3842" width="11.265625" style="10" customWidth="1"/>
    <col min="3843" max="4087" width="9.1328125" style="10"/>
    <col min="4088" max="4088" width="6.86328125" style="10" customWidth="1"/>
    <col min="4089" max="4089" width="38" style="10" customWidth="1"/>
    <col min="4090" max="4090" width="10.265625" style="10" customWidth="1"/>
    <col min="4091" max="4091" width="13.73046875" style="10" customWidth="1"/>
    <col min="4092" max="4092" width="12.265625" style="10" customWidth="1"/>
    <col min="4093" max="4093" width="15.3984375" style="10" customWidth="1"/>
    <col min="4094" max="4094" width="13.1328125" style="10" customWidth="1"/>
    <col min="4095" max="4095" width="14.265625" style="10" customWidth="1"/>
    <col min="4096" max="4096" width="15.73046875" style="10" customWidth="1"/>
    <col min="4097" max="4097" width="15.86328125" style="10" customWidth="1"/>
    <col min="4098" max="4098" width="11.265625" style="10" customWidth="1"/>
    <col min="4099" max="4343" width="9.1328125" style="10"/>
    <col min="4344" max="4344" width="6.86328125" style="10" customWidth="1"/>
    <col min="4345" max="4345" width="38" style="10" customWidth="1"/>
    <col min="4346" max="4346" width="10.265625" style="10" customWidth="1"/>
    <col min="4347" max="4347" width="13.73046875" style="10" customWidth="1"/>
    <col min="4348" max="4348" width="12.265625" style="10" customWidth="1"/>
    <col min="4349" max="4349" width="15.3984375" style="10" customWidth="1"/>
    <col min="4350" max="4350" width="13.1328125" style="10" customWidth="1"/>
    <col min="4351" max="4351" width="14.265625" style="10" customWidth="1"/>
    <col min="4352" max="4352" width="15.73046875" style="10" customWidth="1"/>
    <col min="4353" max="4353" width="15.86328125" style="10" customWidth="1"/>
    <col min="4354" max="4354" width="11.265625" style="10" customWidth="1"/>
    <col min="4355" max="4599" width="9.1328125" style="10"/>
    <col min="4600" max="4600" width="6.86328125" style="10" customWidth="1"/>
    <col min="4601" max="4601" width="38" style="10" customWidth="1"/>
    <col min="4602" max="4602" width="10.265625" style="10" customWidth="1"/>
    <col min="4603" max="4603" width="13.73046875" style="10" customWidth="1"/>
    <col min="4604" max="4604" width="12.265625" style="10" customWidth="1"/>
    <col min="4605" max="4605" width="15.3984375" style="10" customWidth="1"/>
    <col min="4606" max="4606" width="13.1328125" style="10" customWidth="1"/>
    <col min="4607" max="4607" width="14.265625" style="10" customWidth="1"/>
    <col min="4608" max="4608" width="15.73046875" style="10" customWidth="1"/>
    <col min="4609" max="4609" width="15.86328125" style="10" customWidth="1"/>
    <col min="4610" max="4610" width="11.265625" style="10" customWidth="1"/>
    <col min="4611" max="4855" width="9.1328125" style="10"/>
    <col min="4856" max="4856" width="6.86328125" style="10" customWidth="1"/>
    <col min="4857" max="4857" width="38" style="10" customWidth="1"/>
    <col min="4858" max="4858" width="10.265625" style="10" customWidth="1"/>
    <col min="4859" max="4859" width="13.73046875" style="10" customWidth="1"/>
    <col min="4860" max="4860" width="12.265625" style="10" customWidth="1"/>
    <col min="4861" max="4861" width="15.3984375" style="10" customWidth="1"/>
    <col min="4862" max="4862" width="13.1328125" style="10" customWidth="1"/>
    <col min="4863" max="4863" width="14.265625" style="10" customWidth="1"/>
    <col min="4864" max="4864" width="15.73046875" style="10" customWidth="1"/>
    <col min="4865" max="4865" width="15.86328125" style="10" customWidth="1"/>
    <col min="4866" max="4866" width="11.265625" style="10" customWidth="1"/>
    <col min="4867" max="5111" width="9.1328125" style="10"/>
    <col min="5112" max="5112" width="6.86328125" style="10" customWidth="1"/>
    <col min="5113" max="5113" width="38" style="10" customWidth="1"/>
    <col min="5114" max="5114" width="10.265625" style="10" customWidth="1"/>
    <col min="5115" max="5115" width="13.73046875" style="10" customWidth="1"/>
    <col min="5116" max="5116" width="12.265625" style="10" customWidth="1"/>
    <col min="5117" max="5117" width="15.3984375" style="10" customWidth="1"/>
    <col min="5118" max="5118" width="13.1328125" style="10" customWidth="1"/>
    <col min="5119" max="5119" width="14.265625" style="10" customWidth="1"/>
    <col min="5120" max="5120" width="15.73046875" style="10" customWidth="1"/>
    <col min="5121" max="5121" width="15.86328125" style="10" customWidth="1"/>
    <col min="5122" max="5122" width="11.265625" style="10" customWidth="1"/>
    <col min="5123" max="5367" width="9.1328125" style="10"/>
    <col min="5368" max="5368" width="6.86328125" style="10" customWidth="1"/>
    <col min="5369" max="5369" width="38" style="10" customWidth="1"/>
    <col min="5370" max="5370" width="10.265625" style="10" customWidth="1"/>
    <col min="5371" max="5371" width="13.73046875" style="10" customWidth="1"/>
    <col min="5372" max="5372" width="12.265625" style="10" customWidth="1"/>
    <col min="5373" max="5373" width="15.3984375" style="10" customWidth="1"/>
    <col min="5374" max="5374" width="13.1328125" style="10" customWidth="1"/>
    <col min="5375" max="5375" width="14.265625" style="10" customWidth="1"/>
    <col min="5376" max="5376" width="15.73046875" style="10" customWidth="1"/>
    <col min="5377" max="5377" width="15.86328125" style="10" customWidth="1"/>
    <col min="5378" max="5378" width="11.265625" style="10" customWidth="1"/>
    <col min="5379" max="5623" width="9.1328125" style="10"/>
    <col min="5624" max="5624" width="6.86328125" style="10" customWidth="1"/>
    <col min="5625" max="5625" width="38" style="10" customWidth="1"/>
    <col min="5626" max="5626" width="10.265625" style="10" customWidth="1"/>
    <col min="5627" max="5627" width="13.73046875" style="10" customWidth="1"/>
    <col min="5628" max="5628" width="12.265625" style="10" customWidth="1"/>
    <col min="5629" max="5629" width="15.3984375" style="10" customWidth="1"/>
    <col min="5630" max="5630" width="13.1328125" style="10" customWidth="1"/>
    <col min="5631" max="5631" width="14.265625" style="10" customWidth="1"/>
    <col min="5632" max="5632" width="15.73046875" style="10" customWidth="1"/>
    <col min="5633" max="5633" width="15.86328125" style="10" customWidth="1"/>
    <col min="5634" max="5634" width="11.265625" style="10" customWidth="1"/>
    <col min="5635" max="5879" width="9.1328125" style="10"/>
    <col min="5880" max="5880" width="6.86328125" style="10" customWidth="1"/>
    <col min="5881" max="5881" width="38" style="10" customWidth="1"/>
    <col min="5882" max="5882" width="10.265625" style="10" customWidth="1"/>
    <col min="5883" max="5883" width="13.73046875" style="10" customWidth="1"/>
    <col min="5884" max="5884" width="12.265625" style="10" customWidth="1"/>
    <col min="5885" max="5885" width="15.3984375" style="10" customWidth="1"/>
    <col min="5886" max="5886" width="13.1328125" style="10" customWidth="1"/>
    <col min="5887" max="5887" width="14.265625" style="10" customWidth="1"/>
    <col min="5888" max="5888" width="15.73046875" style="10" customWidth="1"/>
    <col min="5889" max="5889" width="15.86328125" style="10" customWidth="1"/>
    <col min="5890" max="5890" width="11.265625" style="10" customWidth="1"/>
    <col min="5891" max="6135" width="9.1328125" style="10"/>
    <col min="6136" max="6136" width="6.86328125" style="10" customWidth="1"/>
    <col min="6137" max="6137" width="38" style="10" customWidth="1"/>
    <col min="6138" max="6138" width="10.265625" style="10" customWidth="1"/>
    <col min="6139" max="6139" width="13.73046875" style="10" customWidth="1"/>
    <col min="6140" max="6140" width="12.265625" style="10" customWidth="1"/>
    <col min="6141" max="6141" width="15.3984375" style="10" customWidth="1"/>
    <col min="6142" max="6142" width="13.1328125" style="10" customWidth="1"/>
    <col min="6143" max="6143" width="14.265625" style="10" customWidth="1"/>
    <col min="6144" max="6144" width="15.73046875" style="10" customWidth="1"/>
    <col min="6145" max="6145" width="15.86328125" style="10" customWidth="1"/>
    <col min="6146" max="6146" width="11.265625" style="10" customWidth="1"/>
    <col min="6147" max="6391" width="9.1328125" style="10"/>
    <col min="6392" max="6392" width="6.86328125" style="10" customWidth="1"/>
    <col min="6393" max="6393" width="38" style="10" customWidth="1"/>
    <col min="6394" max="6394" width="10.265625" style="10" customWidth="1"/>
    <col min="6395" max="6395" width="13.73046875" style="10" customWidth="1"/>
    <col min="6396" max="6396" width="12.265625" style="10" customWidth="1"/>
    <col min="6397" max="6397" width="15.3984375" style="10" customWidth="1"/>
    <col min="6398" max="6398" width="13.1328125" style="10" customWidth="1"/>
    <col min="6399" max="6399" width="14.265625" style="10" customWidth="1"/>
    <col min="6400" max="6400" width="15.73046875" style="10" customWidth="1"/>
    <col min="6401" max="6401" width="15.86328125" style="10" customWidth="1"/>
    <col min="6402" max="6402" width="11.265625" style="10" customWidth="1"/>
    <col min="6403" max="6647" width="9.1328125" style="10"/>
    <col min="6648" max="6648" width="6.86328125" style="10" customWidth="1"/>
    <col min="6649" max="6649" width="38" style="10" customWidth="1"/>
    <col min="6650" max="6650" width="10.265625" style="10" customWidth="1"/>
    <col min="6651" max="6651" width="13.73046875" style="10" customWidth="1"/>
    <col min="6652" max="6652" width="12.265625" style="10" customWidth="1"/>
    <col min="6653" max="6653" width="15.3984375" style="10" customWidth="1"/>
    <col min="6654" max="6654" width="13.1328125" style="10" customWidth="1"/>
    <col min="6655" max="6655" width="14.265625" style="10" customWidth="1"/>
    <col min="6656" max="6656" width="15.73046875" style="10" customWidth="1"/>
    <col min="6657" max="6657" width="15.86328125" style="10" customWidth="1"/>
    <col min="6658" max="6658" width="11.265625" style="10" customWidth="1"/>
    <col min="6659" max="6903" width="9.1328125" style="10"/>
    <col min="6904" max="6904" width="6.86328125" style="10" customWidth="1"/>
    <col min="6905" max="6905" width="38" style="10" customWidth="1"/>
    <col min="6906" max="6906" width="10.265625" style="10" customWidth="1"/>
    <col min="6907" max="6907" width="13.73046875" style="10" customWidth="1"/>
    <col min="6908" max="6908" width="12.265625" style="10" customWidth="1"/>
    <col min="6909" max="6909" width="15.3984375" style="10" customWidth="1"/>
    <col min="6910" max="6910" width="13.1328125" style="10" customWidth="1"/>
    <col min="6911" max="6911" width="14.265625" style="10" customWidth="1"/>
    <col min="6912" max="6912" width="15.73046875" style="10" customWidth="1"/>
    <col min="6913" max="6913" width="15.86328125" style="10" customWidth="1"/>
    <col min="6914" max="6914" width="11.265625" style="10" customWidth="1"/>
    <col min="6915" max="7159" width="9.1328125" style="10"/>
    <col min="7160" max="7160" width="6.86328125" style="10" customWidth="1"/>
    <col min="7161" max="7161" width="38" style="10" customWidth="1"/>
    <col min="7162" max="7162" width="10.265625" style="10" customWidth="1"/>
    <col min="7163" max="7163" width="13.73046875" style="10" customWidth="1"/>
    <col min="7164" max="7164" width="12.265625" style="10" customWidth="1"/>
    <col min="7165" max="7165" width="15.3984375" style="10" customWidth="1"/>
    <col min="7166" max="7166" width="13.1328125" style="10" customWidth="1"/>
    <col min="7167" max="7167" width="14.265625" style="10" customWidth="1"/>
    <col min="7168" max="7168" width="15.73046875" style="10" customWidth="1"/>
    <col min="7169" max="7169" width="15.86328125" style="10" customWidth="1"/>
    <col min="7170" max="7170" width="11.265625" style="10" customWidth="1"/>
    <col min="7171" max="7415" width="9.1328125" style="10"/>
    <col min="7416" max="7416" width="6.86328125" style="10" customWidth="1"/>
    <col min="7417" max="7417" width="38" style="10" customWidth="1"/>
    <col min="7418" max="7418" width="10.265625" style="10" customWidth="1"/>
    <col min="7419" max="7419" width="13.73046875" style="10" customWidth="1"/>
    <col min="7420" max="7420" width="12.265625" style="10" customWidth="1"/>
    <col min="7421" max="7421" width="15.3984375" style="10" customWidth="1"/>
    <col min="7422" max="7422" width="13.1328125" style="10" customWidth="1"/>
    <col min="7423" max="7423" width="14.265625" style="10" customWidth="1"/>
    <col min="7424" max="7424" width="15.73046875" style="10" customWidth="1"/>
    <col min="7425" max="7425" width="15.86328125" style="10" customWidth="1"/>
    <col min="7426" max="7426" width="11.265625" style="10" customWidth="1"/>
    <col min="7427" max="7671" width="9.1328125" style="10"/>
    <col min="7672" max="7672" width="6.86328125" style="10" customWidth="1"/>
    <col min="7673" max="7673" width="38" style="10" customWidth="1"/>
    <col min="7674" max="7674" width="10.265625" style="10" customWidth="1"/>
    <col min="7675" max="7675" width="13.73046875" style="10" customWidth="1"/>
    <col min="7676" max="7676" width="12.265625" style="10" customWidth="1"/>
    <col min="7677" max="7677" width="15.3984375" style="10" customWidth="1"/>
    <col min="7678" max="7678" width="13.1328125" style="10" customWidth="1"/>
    <col min="7679" max="7679" width="14.265625" style="10" customWidth="1"/>
    <col min="7680" max="7680" width="15.73046875" style="10" customWidth="1"/>
    <col min="7681" max="7681" width="15.86328125" style="10" customWidth="1"/>
    <col min="7682" max="7682" width="11.265625" style="10" customWidth="1"/>
    <col min="7683" max="7927" width="9.1328125" style="10"/>
    <col min="7928" max="7928" width="6.86328125" style="10" customWidth="1"/>
    <col min="7929" max="7929" width="38" style="10" customWidth="1"/>
    <col min="7930" max="7930" width="10.265625" style="10" customWidth="1"/>
    <col min="7931" max="7931" width="13.73046875" style="10" customWidth="1"/>
    <col min="7932" max="7932" width="12.265625" style="10" customWidth="1"/>
    <col min="7933" max="7933" width="15.3984375" style="10" customWidth="1"/>
    <col min="7934" max="7934" width="13.1328125" style="10" customWidth="1"/>
    <col min="7935" max="7935" width="14.265625" style="10" customWidth="1"/>
    <col min="7936" max="7936" width="15.73046875" style="10" customWidth="1"/>
    <col min="7937" max="7937" width="15.86328125" style="10" customWidth="1"/>
    <col min="7938" max="7938" width="11.265625" style="10" customWidth="1"/>
    <col min="7939" max="8183" width="9.1328125" style="10"/>
    <col min="8184" max="8184" width="6.86328125" style="10" customWidth="1"/>
    <col min="8185" max="8185" width="38" style="10" customWidth="1"/>
    <col min="8186" max="8186" width="10.265625" style="10" customWidth="1"/>
    <col min="8187" max="8187" width="13.73046875" style="10" customWidth="1"/>
    <col min="8188" max="8188" width="12.265625" style="10" customWidth="1"/>
    <col min="8189" max="8189" width="15.3984375" style="10" customWidth="1"/>
    <col min="8190" max="8190" width="13.1328125" style="10" customWidth="1"/>
    <col min="8191" max="8191" width="14.265625" style="10" customWidth="1"/>
    <col min="8192" max="8192" width="15.73046875" style="10" customWidth="1"/>
    <col min="8193" max="8193" width="15.86328125" style="10" customWidth="1"/>
    <col min="8194" max="8194" width="11.265625" style="10" customWidth="1"/>
    <col min="8195" max="8439" width="9.1328125" style="10"/>
    <col min="8440" max="8440" width="6.86328125" style="10" customWidth="1"/>
    <col min="8441" max="8441" width="38" style="10" customWidth="1"/>
    <col min="8442" max="8442" width="10.265625" style="10" customWidth="1"/>
    <col min="8443" max="8443" width="13.73046875" style="10" customWidth="1"/>
    <col min="8444" max="8444" width="12.265625" style="10" customWidth="1"/>
    <col min="8445" max="8445" width="15.3984375" style="10" customWidth="1"/>
    <col min="8446" max="8446" width="13.1328125" style="10" customWidth="1"/>
    <col min="8447" max="8447" width="14.265625" style="10" customWidth="1"/>
    <col min="8448" max="8448" width="15.73046875" style="10" customWidth="1"/>
    <col min="8449" max="8449" width="15.86328125" style="10" customWidth="1"/>
    <col min="8450" max="8450" width="11.265625" style="10" customWidth="1"/>
    <col min="8451" max="8695" width="9.1328125" style="10"/>
    <col min="8696" max="8696" width="6.86328125" style="10" customWidth="1"/>
    <col min="8697" max="8697" width="38" style="10" customWidth="1"/>
    <col min="8698" max="8698" width="10.265625" style="10" customWidth="1"/>
    <col min="8699" max="8699" width="13.73046875" style="10" customWidth="1"/>
    <col min="8700" max="8700" width="12.265625" style="10" customWidth="1"/>
    <col min="8701" max="8701" width="15.3984375" style="10" customWidth="1"/>
    <col min="8702" max="8702" width="13.1328125" style="10" customWidth="1"/>
    <col min="8703" max="8703" width="14.265625" style="10" customWidth="1"/>
    <col min="8704" max="8704" width="15.73046875" style="10" customWidth="1"/>
    <col min="8705" max="8705" width="15.86328125" style="10" customWidth="1"/>
    <col min="8706" max="8706" width="11.265625" style="10" customWidth="1"/>
    <col min="8707" max="8951" width="9.1328125" style="10"/>
    <col min="8952" max="8952" width="6.86328125" style="10" customWidth="1"/>
    <col min="8953" max="8953" width="38" style="10" customWidth="1"/>
    <col min="8954" max="8954" width="10.265625" style="10" customWidth="1"/>
    <col min="8955" max="8955" width="13.73046875" style="10" customWidth="1"/>
    <col min="8956" max="8956" width="12.265625" style="10" customWidth="1"/>
    <col min="8957" max="8957" width="15.3984375" style="10" customWidth="1"/>
    <col min="8958" max="8958" width="13.1328125" style="10" customWidth="1"/>
    <col min="8959" max="8959" width="14.265625" style="10" customWidth="1"/>
    <col min="8960" max="8960" width="15.73046875" style="10" customWidth="1"/>
    <col min="8961" max="8961" width="15.86328125" style="10" customWidth="1"/>
    <col min="8962" max="8962" width="11.265625" style="10" customWidth="1"/>
    <col min="8963" max="9207" width="9.1328125" style="10"/>
    <col min="9208" max="9208" width="6.86328125" style="10" customWidth="1"/>
    <col min="9209" max="9209" width="38" style="10" customWidth="1"/>
    <col min="9210" max="9210" width="10.265625" style="10" customWidth="1"/>
    <col min="9211" max="9211" width="13.73046875" style="10" customWidth="1"/>
    <col min="9212" max="9212" width="12.265625" style="10" customWidth="1"/>
    <col min="9213" max="9213" width="15.3984375" style="10" customWidth="1"/>
    <col min="9214" max="9214" width="13.1328125" style="10" customWidth="1"/>
    <col min="9215" max="9215" width="14.265625" style="10" customWidth="1"/>
    <col min="9216" max="9216" width="15.73046875" style="10" customWidth="1"/>
    <col min="9217" max="9217" width="15.86328125" style="10" customWidth="1"/>
    <col min="9218" max="9218" width="11.265625" style="10" customWidth="1"/>
    <col min="9219" max="9463" width="9.1328125" style="10"/>
    <col min="9464" max="9464" width="6.86328125" style="10" customWidth="1"/>
    <col min="9465" max="9465" width="38" style="10" customWidth="1"/>
    <col min="9466" max="9466" width="10.265625" style="10" customWidth="1"/>
    <col min="9467" max="9467" width="13.73046875" style="10" customWidth="1"/>
    <col min="9468" max="9468" width="12.265625" style="10" customWidth="1"/>
    <col min="9469" max="9469" width="15.3984375" style="10" customWidth="1"/>
    <col min="9470" max="9470" width="13.1328125" style="10" customWidth="1"/>
    <col min="9471" max="9471" width="14.265625" style="10" customWidth="1"/>
    <col min="9472" max="9472" width="15.73046875" style="10" customWidth="1"/>
    <col min="9473" max="9473" width="15.86328125" style="10" customWidth="1"/>
    <col min="9474" max="9474" width="11.265625" style="10" customWidth="1"/>
    <col min="9475" max="9719" width="9.1328125" style="10"/>
    <col min="9720" max="9720" width="6.86328125" style="10" customWidth="1"/>
    <col min="9721" max="9721" width="38" style="10" customWidth="1"/>
    <col min="9722" max="9722" width="10.265625" style="10" customWidth="1"/>
    <col min="9723" max="9723" width="13.73046875" style="10" customWidth="1"/>
    <col min="9724" max="9724" width="12.265625" style="10" customWidth="1"/>
    <col min="9725" max="9725" width="15.3984375" style="10" customWidth="1"/>
    <col min="9726" max="9726" width="13.1328125" style="10" customWidth="1"/>
    <col min="9727" max="9727" width="14.265625" style="10" customWidth="1"/>
    <col min="9728" max="9728" width="15.73046875" style="10" customWidth="1"/>
    <col min="9729" max="9729" width="15.86328125" style="10" customWidth="1"/>
    <col min="9730" max="9730" width="11.265625" style="10" customWidth="1"/>
    <col min="9731" max="9975" width="9.1328125" style="10"/>
    <col min="9976" max="9976" width="6.86328125" style="10" customWidth="1"/>
    <col min="9977" max="9977" width="38" style="10" customWidth="1"/>
    <col min="9978" max="9978" width="10.265625" style="10" customWidth="1"/>
    <col min="9979" max="9979" width="13.73046875" style="10" customWidth="1"/>
    <col min="9980" max="9980" width="12.265625" style="10" customWidth="1"/>
    <col min="9981" max="9981" width="15.3984375" style="10" customWidth="1"/>
    <col min="9982" max="9982" width="13.1328125" style="10" customWidth="1"/>
    <col min="9983" max="9983" width="14.265625" style="10" customWidth="1"/>
    <col min="9984" max="9984" width="15.73046875" style="10" customWidth="1"/>
    <col min="9985" max="9985" width="15.86328125" style="10" customWidth="1"/>
    <col min="9986" max="9986" width="11.265625" style="10" customWidth="1"/>
    <col min="9987" max="10231" width="9.1328125" style="10"/>
    <col min="10232" max="10232" width="6.86328125" style="10" customWidth="1"/>
    <col min="10233" max="10233" width="38" style="10" customWidth="1"/>
    <col min="10234" max="10234" width="10.265625" style="10" customWidth="1"/>
    <col min="10235" max="10235" width="13.73046875" style="10" customWidth="1"/>
    <col min="10236" max="10236" width="12.265625" style="10" customWidth="1"/>
    <col min="10237" max="10237" width="15.3984375" style="10" customWidth="1"/>
    <col min="10238" max="10238" width="13.1328125" style="10" customWidth="1"/>
    <col min="10239" max="10239" width="14.265625" style="10" customWidth="1"/>
    <col min="10240" max="10240" width="15.73046875" style="10" customWidth="1"/>
    <col min="10241" max="10241" width="15.86328125" style="10" customWidth="1"/>
    <col min="10242" max="10242" width="11.265625" style="10" customWidth="1"/>
    <col min="10243" max="10487" width="9.1328125" style="10"/>
    <col min="10488" max="10488" width="6.86328125" style="10" customWidth="1"/>
    <col min="10489" max="10489" width="38" style="10" customWidth="1"/>
    <col min="10490" max="10490" width="10.265625" style="10" customWidth="1"/>
    <col min="10491" max="10491" width="13.73046875" style="10" customWidth="1"/>
    <col min="10492" max="10492" width="12.265625" style="10" customWidth="1"/>
    <col min="10493" max="10493" width="15.3984375" style="10" customWidth="1"/>
    <col min="10494" max="10494" width="13.1328125" style="10" customWidth="1"/>
    <col min="10495" max="10495" width="14.265625" style="10" customWidth="1"/>
    <col min="10496" max="10496" width="15.73046875" style="10" customWidth="1"/>
    <col min="10497" max="10497" width="15.86328125" style="10" customWidth="1"/>
    <col min="10498" max="10498" width="11.265625" style="10" customWidth="1"/>
    <col min="10499" max="10743" width="9.1328125" style="10"/>
    <col min="10744" max="10744" width="6.86328125" style="10" customWidth="1"/>
    <col min="10745" max="10745" width="38" style="10" customWidth="1"/>
    <col min="10746" max="10746" width="10.265625" style="10" customWidth="1"/>
    <col min="10747" max="10747" width="13.73046875" style="10" customWidth="1"/>
    <col min="10748" max="10748" width="12.265625" style="10" customWidth="1"/>
    <col min="10749" max="10749" width="15.3984375" style="10" customWidth="1"/>
    <col min="10750" max="10750" width="13.1328125" style="10" customWidth="1"/>
    <col min="10751" max="10751" width="14.265625" style="10" customWidth="1"/>
    <col min="10752" max="10752" width="15.73046875" style="10" customWidth="1"/>
    <col min="10753" max="10753" width="15.86328125" style="10" customWidth="1"/>
    <col min="10754" max="10754" width="11.265625" style="10" customWidth="1"/>
    <col min="10755" max="10999" width="9.1328125" style="10"/>
    <col min="11000" max="11000" width="6.86328125" style="10" customWidth="1"/>
    <col min="11001" max="11001" width="38" style="10" customWidth="1"/>
    <col min="11002" max="11002" width="10.265625" style="10" customWidth="1"/>
    <col min="11003" max="11003" width="13.73046875" style="10" customWidth="1"/>
    <col min="11004" max="11004" width="12.265625" style="10" customWidth="1"/>
    <col min="11005" max="11005" width="15.3984375" style="10" customWidth="1"/>
    <col min="11006" max="11006" width="13.1328125" style="10" customWidth="1"/>
    <col min="11007" max="11007" width="14.265625" style="10" customWidth="1"/>
    <col min="11008" max="11008" width="15.73046875" style="10" customWidth="1"/>
    <col min="11009" max="11009" width="15.86328125" style="10" customWidth="1"/>
    <col min="11010" max="11010" width="11.265625" style="10" customWidth="1"/>
    <col min="11011" max="11255" width="9.1328125" style="10"/>
    <col min="11256" max="11256" width="6.86328125" style="10" customWidth="1"/>
    <col min="11257" max="11257" width="38" style="10" customWidth="1"/>
    <col min="11258" max="11258" width="10.265625" style="10" customWidth="1"/>
    <col min="11259" max="11259" width="13.73046875" style="10" customWidth="1"/>
    <col min="11260" max="11260" width="12.265625" style="10" customWidth="1"/>
    <col min="11261" max="11261" width="15.3984375" style="10" customWidth="1"/>
    <col min="11262" max="11262" width="13.1328125" style="10" customWidth="1"/>
    <col min="11263" max="11263" width="14.265625" style="10" customWidth="1"/>
    <col min="11264" max="11264" width="15.73046875" style="10" customWidth="1"/>
    <col min="11265" max="11265" width="15.86328125" style="10" customWidth="1"/>
    <col min="11266" max="11266" width="11.265625" style="10" customWidth="1"/>
    <col min="11267" max="11511" width="9.1328125" style="10"/>
    <col min="11512" max="11512" width="6.86328125" style="10" customWidth="1"/>
    <col min="11513" max="11513" width="38" style="10" customWidth="1"/>
    <col min="11514" max="11514" width="10.265625" style="10" customWidth="1"/>
    <col min="11515" max="11515" width="13.73046875" style="10" customWidth="1"/>
    <col min="11516" max="11516" width="12.265625" style="10" customWidth="1"/>
    <col min="11517" max="11517" width="15.3984375" style="10" customWidth="1"/>
    <col min="11518" max="11518" width="13.1328125" style="10" customWidth="1"/>
    <col min="11519" max="11519" width="14.265625" style="10" customWidth="1"/>
    <col min="11520" max="11520" width="15.73046875" style="10" customWidth="1"/>
    <col min="11521" max="11521" width="15.86328125" style="10" customWidth="1"/>
    <col min="11522" max="11522" width="11.265625" style="10" customWidth="1"/>
    <col min="11523" max="11767" width="9.1328125" style="10"/>
    <col min="11768" max="11768" width="6.86328125" style="10" customWidth="1"/>
    <col min="11769" max="11769" width="38" style="10" customWidth="1"/>
    <col min="11770" max="11770" width="10.265625" style="10" customWidth="1"/>
    <col min="11771" max="11771" width="13.73046875" style="10" customWidth="1"/>
    <col min="11772" max="11772" width="12.265625" style="10" customWidth="1"/>
    <col min="11773" max="11773" width="15.3984375" style="10" customWidth="1"/>
    <col min="11774" max="11774" width="13.1328125" style="10" customWidth="1"/>
    <col min="11775" max="11775" width="14.265625" style="10" customWidth="1"/>
    <col min="11776" max="11776" width="15.73046875" style="10" customWidth="1"/>
    <col min="11777" max="11777" width="15.86328125" style="10" customWidth="1"/>
    <col min="11778" max="11778" width="11.265625" style="10" customWidth="1"/>
    <col min="11779" max="12023" width="9.1328125" style="10"/>
    <col min="12024" max="12024" width="6.86328125" style="10" customWidth="1"/>
    <col min="12025" max="12025" width="38" style="10" customWidth="1"/>
    <col min="12026" max="12026" width="10.265625" style="10" customWidth="1"/>
    <col min="12027" max="12027" width="13.73046875" style="10" customWidth="1"/>
    <col min="12028" max="12028" width="12.265625" style="10" customWidth="1"/>
    <col min="12029" max="12029" width="15.3984375" style="10" customWidth="1"/>
    <col min="12030" max="12030" width="13.1328125" style="10" customWidth="1"/>
    <col min="12031" max="12031" width="14.265625" style="10" customWidth="1"/>
    <col min="12032" max="12032" width="15.73046875" style="10" customWidth="1"/>
    <col min="12033" max="12033" width="15.86328125" style="10" customWidth="1"/>
    <col min="12034" max="12034" width="11.265625" style="10" customWidth="1"/>
    <col min="12035" max="12279" width="9.1328125" style="10"/>
    <col min="12280" max="12280" width="6.86328125" style="10" customWidth="1"/>
    <col min="12281" max="12281" width="38" style="10" customWidth="1"/>
    <col min="12282" max="12282" width="10.265625" style="10" customWidth="1"/>
    <col min="12283" max="12283" width="13.73046875" style="10" customWidth="1"/>
    <col min="12284" max="12284" width="12.265625" style="10" customWidth="1"/>
    <col min="12285" max="12285" width="15.3984375" style="10" customWidth="1"/>
    <col min="12286" max="12286" width="13.1328125" style="10" customWidth="1"/>
    <col min="12287" max="12287" width="14.265625" style="10" customWidth="1"/>
    <col min="12288" max="12288" width="15.73046875" style="10" customWidth="1"/>
    <col min="12289" max="12289" width="15.86328125" style="10" customWidth="1"/>
    <col min="12290" max="12290" width="11.265625" style="10" customWidth="1"/>
    <col min="12291" max="12535" width="9.1328125" style="10"/>
    <col min="12536" max="12536" width="6.86328125" style="10" customWidth="1"/>
    <col min="12537" max="12537" width="38" style="10" customWidth="1"/>
    <col min="12538" max="12538" width="10.265625" style="10" customWidth="1"/>
    <col min="12539" max="12539" width="13.73046875" style="10" customWidth="1"/>
    <col min="12540" max="12540" width="12.265625" style="10" customWidth="1"/>
    <col min="12541" max="12541" width="15.3984375" style="10" customWidth="1"/>
    <col min="12542" max="12542" width="13.1328125" style="10" customWidth="1"/>
    <col min="12543" max="12543" width="14.265625" style="10" customWidth="1"/>
    <col min="12544" max="12544" width="15.73046875" style="10" customWidth="1"/>
    <col min="12545" max="12545" width="15.86328125" style="10" customWidth="1"/>
    <col min="12546" max="12546" width="11.265625" style="10" customWidth="1"/>
    <col min="12547" max="12791" width="9.1328125" style="10"/>
    <col min="12792" max="12792" width="6.86328125" style="10" customWidth="1"/>
    <col min="12793" max="12793" width="38" style="10" customWidth="1"/>
    <col min="12794" max="12794" width="10.265625" style="10" customWidth="1"/>
    <col min="12795" max="12795" width="13.73046875" style="10" customWidth="1"/>
    <col min="12796" max="12796" width="12.265625" style="10" customWidth="1"/>
    <col min="12797" max="12797" width="15.3984375" style="10" customWidth="1"/>
    <col min="12798" max="12798" width="13.1328125" style="10" customWidth="1"/>
    <col min="12799" max="12799" width="14.265625" style="10" customWidth="1"/>
    <col min="12800" max="12800" width="15.73046875" style="10" customWidth="1"/>
    <col min="12801" max="12801" width="15.86328125" style="10" customWidth="1"/>
    <col min="12802" max="12802" width="11.265625" style="10" customWidth="1"/>
    <col min="12803" max="13047" width="9.1328125" style="10"/>
    <col min="13048" max="13048" width="6.86328125" style="10" customWidth="1"/>
    <col min="13049" max="13049" width="38" style="10" customWidth="1"/>
    <col min="13050" max="13050" width="10.265625" style="10" customWidth="1"/>
    <col min="13051" max="13051" width="13.73046875" style="10" customWidth="1"/>
    <col min="13052" max="13052" width="12.265625" style="10" customWidth="1"/>
    <col min="13053" max="13053" width="15.3984375" style="10" customWidth="1"/>
    <col min="13054" max="13054" width="13.1328125" style="10" customWidth="1"/>
    <col min="13055" max="13055" width="14.265625" style="10" customWidth="1"/>
    <col min="13056" max="13056" width="15.73046875" style="10" customWidth="1"/>
    <col min="13057" max="13057" width="15.86328125" style="10" customWidth="1"/>
    <col min="13058" max="13058" width="11.265625" style="10" customWidth="1"/>
    <col min="13059" max="13303" width="9.1328125" style="10"/>
    <col min="13304" max="13304" width="6.86328125" style="10" customWidth="1"/>
    <col min="13305" max="13305" width="38" style="10" customWidth="1"/>
    <col min="13306" max="13306" width="10.265625" style="10" customWidth="1"/>
    <col min="13307" max="13307" width="13.73046875" style="10" customWidth="1"/>
    <col min="13308" max="13308" width="12.265625" style="10" customWidth="1"/>
    <col min="13309" max="13309" width="15.3984375" style="10" customWidth="1"/>
    <col min="13310" max="13310" width="13.1328125" style="10" customWidth="1"/>
    <col min="13311" max="13311" width="14.265625" style="10" customWidth="1"/>
    <col min="13312" max="13312" width="15.73046875" style="10" customWidth="1"/>
    <col min="13313" max="13313" width="15.86328125" style="10" customWidth="1"/>
    <col min="13314" max="13314" width="11.265625" style="10" customWidth="1"/>
    <col min="13315" max="13559" width="9.1328125" style="10"/>
    <col min="13560" max="13560" width="6.86328125" style="10" customWidth="1"/>
    <col min="13561" max="13561" width="38" style="10" customWidth="1"/>
    <col min="13562" max="13562" width="10.265625" style="10" customWidth="1"/>
    <col min="13563" max="13563" width="13.73046875" style="10" customWidth="1"/>
    <col min="13564" max="13564" width="12.265625" style="10" customWidth="1"/>
    <col min="13565" max="13565" width="15.3984375" style="10" customWidth="1"/>
    <col min="13566" max="13566" width="13.1328125" style="10" customWidth="1"/>
    <col min="13567" max="13567" width="14.265625" style="10" customWidth="1"/>
    <col min="13568" max="13568" width="15.73046875" style="10" customWidth="1"/>
    <col min="13569" max="13569" width="15.86328125" style="10" customWidth="1"/>
    <col min="13570" max="13570" width="11.265625" style="10" customWidth="1"/>
    <col min="13571" max="13815" width="9.1328125" style="10"/>
    <col min="13816" max="13816" width="6.86328125" style="10" customWidth="1"/>
    <col min="13817" max="13817" width="38" style="10" customWidth="1"/>
    <col min="13818" max="13818" width="10.265625" style="10" customWidth="1"/>
    <col min="13819" max="13819" width="13.73046875" style="10" customWidth="1"/>
    <col min="13820" max="13820" width="12.265625" style="10" customWidth="1"/>
    <col min="13821" max="13821" width="15.3984375" style="10" customWidth="1"/>
    <col min="13822" max="13822" width="13.1328125" style="10" customWidth="1"/>
    <col min="13823" max="13823" width="14.265625" style="10" customWidth="1"/>
    <col min="13824" max="13824" width="15.73046875" style="10" customWidth="1"/>
    <col min="13825" max="13825" width="15.86328125" style="10" customWidth="1"/>
    <col min="13826" max="13826" width="11.265625" style="10" customWidth="1"/>
    <col min="13827" max="14071" width="9.1328125" style="10"/>
    <col min="14072" max="14072" width="6.86328125" style="10" customWidth="1"/>
    <col min="14073" max="14073" width="38" style="10" customWidth="1"/>
    <col min="14074" max="14074" width="10.265625" style="10" customWidth="1"/>
    <col min="14075" max="14075" width="13.73046875" style="10" customWidth="1"/>
    <col min="14076" max="14076" width="12.265625" style="10" customWidth="1"/>
    <col min="14077" max="14077" width="15.3984375" style="10" customWidth="1"/>
    <col min="14078" max="14078" width="13.1328125" style="10" customWidth="1"/>
    <col min="14079" max="14079" width="14.265625" style="10" customWidth="1"/>
    <col min="14080" max="14080" width="15.73046875" style="10" customWidth="1"/>
    <col min="14081" max="14081" width="15.86328125" style="10" customWidth="1"/>
    <col min="14082" max="14082" width="11.265625" style="10" customWidth="1"/>
    <col min="14083" max="14327" width="9.1328125" style="10"/>
    <col min="14328" max="14328" width="6.86328125" style="10" customWidth="1"/>
    <col min="14329" max="14329" width="38" style="10" customWidth="1"/>
    <col min="14330" max="14330" width="10.265625" style="10" customWidth="1"/>
    <col min="14331" max="14331" width="13.73046875" style="10" customWidth="1"/>
    <col min="14332" max="14332" width="12.265625" style="10" customWidth="1"/>
    <col min="14333" max="14333" width="15.3984375" style="10" customWidth="1"/>
    <col min="14334" max="14334" width="13.1328125" style="10" customWidth="1"/>
    <col min="14335" max="14335" width="14.265625" style="10" customWidth="1"/>
    <col min="14336" max="14336" width="15.73046875" style="10" customWidth="1"/>
    <col min="14337" max="14337" width="15.86328125" style="10" customWidth="1"/>
    <col min="14338" max="14338" width="11.265625" style="10" customWidth="1"/>
    <col min="14339" max="14583" width="9.1328125" style="10"/>
    <col min="14584" max="14584" width="6.86328125" style="10" customWidth="1"/>
    <col min="14585" max="14585" width="38" style="10" customWidth="1"/>
    <col min="14586" max="14586" width="10.265625" style="10" customWidth="1"/>
    <col min="14587" max="14587" width="13.73046875" style="10" customWidth="1"/>
    <col min="14588" max="14588" width="12.265625" style="10" customWidth="1"/>
    <col min="14589" max="14589" width="15.3984375" style="10" customWidth="1"/>
    <col min="14590" max="14590" width="13.1328125" style="10" customWidth="1"/>
    <col min="14591" max="14591" width="14.265625" style="10" customWidth="1"/>
    <col min="14592" max="14592" width="15.73046875" style="10" customWidth="1"/>
    <col min="14593" max="14593" width="15.86328125" style="10" customWidth="1"/>
    <col min="14594" max="14594" width="11.265625" style="10" customWidth="1"/>
    <col min="14595" max="14839" width="9.1328125" style="10"/>
    <col min="14840" max="14840" width="6.86328125" style="10" customWidth="1"/>
    <col min="14841" max="14841" width="38" style="10" customWidth="1"/>
    <col min="14842" max="14842" width="10.265625" style="10" customWidth="1"/>
    <col min="14843" max="14843" width="13.73046875" style="10" customWidth="1"/>
    <col min="14844" max="14844" width="12.265625" style="10" customWidth="1"/>
    <col min="14845" max="14845" width="15.3984375" style="10" customWidth="1"/>
    <col min="14846" max="14846" width="13.1328125" style="10" customWidth="1"/>
    <col min="14847" max="14847" width="14.265625" style="10" customWidth="1"/>
    <col min="14848" max="14848" width="15.73046875" style="10" customWidth="1"/>
    <col min="14849" max="14849" width="15.86328125" style="10" customWidth="1"/>
    <col min="14850" max="14850" width="11.265625" style="10" customWidth="1"/>
    <col min="14851" max="15095" width="9.1328125" style="10"/>
    <col min="15096" max="15096" width="6.86328125" style="10" customWidth="1"/>
    <col min="15097" max="15097" width="38" style="10" customWidth="1"/>
    <col min="15098" max="15098" width="10.265625" style="10" customWidth="1"/>
    <col min="15099" max="15099" width="13.73046875" style="10" customWidth="1"/>
    <col min="15100" max="15100" width="12.265625" style="10" customWidth="1"/>
    <col min="15101" max="15101" width="15.3984375" style="10" customWidth="1"/>
    <col min="15102" max="15102" width="13.1328125" style="10" customWidth="1"/>
    <col min="15103" max="15103" width="14.265625" style="10" customWidth="1"/>
    <col min="15104" max="15104" width="15.73046875" style="10" customWidth="1"/>
    <col min="15105" max="15105" width="15.86328125" style="10" customWidth="1"/>
    <col min="15106" max="15106" width="11.265625" style="10" customWidth="1"/>
    <col min="15107" max="15351" width="9.1328125" style="10"/>
    <col min="15352" max="15352" width="6.86328125" style="10" customWidth="1"/>
    <col min="15353" max="15353" width="38" style="10" customWidth="1"/>
    <col min="15354" max="15354" width="10.265625" style="10" customWidth="1"/>
    <col min="15355" max="15355" width="13.73046875" style="10" customWidth="1"/>
    <col min="15356" max="15356" width="12.265625" style="10" customWidth="1"/>
    <col min="15357" max="15357" width="15.3984375" style="10" customWidth="1"/>
    <col min="15358" max="15358" width="13.1328125" style="10" customWidth="1"/>
    <col min="15359" max="15359" width="14.265625" style="10" customWidth="1"/>
    <col min="15360" max="15360" width="15.73046875" style="10" customWidth="1"/>
    <col min="15361" max="15361" width="15.86328125" style="10" customWidth="1"/>
    <col min="15362" max="15362" width="11.265625" style="10" customWidth="1"/>
    <col min="15363" max="15607" width="9.1328125" style="10"/>
    <col min="15608" max="15608" width="6.86328125" style="10" customWidth="1"/>
    <col min="15609" max="15609" width="38" style="10" customWidth="1"/>
    <col min="15610" max="15610" width="10.265625" style="10" customWidth="1"/>
    <col min="15611" max="15611" width="13.73046875" style="10" customWidth="1"/>
    <col min="15612" max="15612" width="12.265625" style="10" customWidth="1"/>
    <col min="15613" max="15613" width="15.3984375" style="10" customWidth="1"/>
    <col min="15614" max="15614" width="13.1328125" style="10" customWidth="1"/>
    <col min="15615" max="15615" width="14.265625" style="10" customWidth="1"/>
    <col min="15616" max="15616" width="15.73046875" style="10" customWidth="1"/>
    <col min="15617" max="15617" width="15.86328125" style="10" customWidth="1"/>
    <col min="15618" max="15618" width="11.265625" style="10" customWidth="1"/>
    <col min="15619" max="15863" width="9.1328125" style="10"/>
    <col min="15864" max="15864" width="6.86328125" style="10" customWidth="1"/>
    <col min="15865" max="15865" width="38" style="10" customWidth="1"/>
    <col min="15866" max="15866" width="10.265625" style="10" customWidth="1"/>
    <col min="15867" max="15867" width="13.73046875" style="10" customWidth="1"/>
    <col min="15868" max="15868" width="12.265625" style="10" customWidth="1"/>
    <col min="15869" max="15869" width="15.3984375" style="10" customWidth="1"/>
    <col min="15870" max="15870" width="13.1328125" style="10" customWidth="1"/>
    <col min="15871" max="15871" width="14.265625" style="10" customWidth="1"/>
    <col min="15872" max="15872" width="15.73046875" style="10" customWidth="1"/>
    <col min="15873" max="15873" width="15.86328125" style="10" customWidth="1"/>
    <col min="15874" max="15874" width="11.265625" style="10" customWidth="1"/>
    <col min="15875" max="16119" width="9.1328125" style="10"/>
    <col min="16120" max="16120" width="6.86328125" style="10" customWidth="1"/>
    <col min="16121" max="16121" width="38" style="10" customWidth="1"/>
    <col min="16122" max="16122" width="10.265625" style="10" customWidth="1"/>
    <col min="16123" max="16123" width="13.73046875" style="10" customWidth="1"/>
    <col min="16124" max="16124" width="12.265625" style="10" customWidth="1"/>
    <col min="16125" max="16125" width="15.3984375" style="10" customWidth="1"/>
    <col min="16126" max="16126" width="13.1328125" style="10" customWidth="1"/>
    <col min="16127" max="16127" width="14.265625" style="10" customWidth="1"/>
    <col min="16128" max="16128" width="15.73046875" style="10" customWidth="1"/>
    <col min="16129" max="16129" width="15.86328125" style="10" customWidth="1"/>
    <col min="16130" max="16130" width="11.265625" style="10" customWidth="1"/>
    <col min="16131" max="16384" width="9.1328125" style="10"/>
  </cols>
  <sheetData>
    <row r="1" spans="1:10" s="140" customFormat="1">
      <c r="A1" s="167" t="s">
        <v>1081</v>
      </c>
      <c r="C1" s="151"/>
      <c r="D1" s="151"/>
      <c r="E1" s="209"/>
      <c r="F1" s="209"/>
    </row>
    <row r="2" spans="1:10" s="2" customFormat="1" ht="10.5" thickBot="1">
      <c r="A2" s="29"/>
      <c r="B2" s="31"/>
      <c r="C2" s="72"/>
      <c r="D2" s="46"/>
      <c r="E2" s="214"/>
      <c r="F2" s="215"/>
    </row>
    <row r="3" spans="1:10" s="5" customFormat="1">
      <c r="A3" s="381" t="s">
        <v>0</v>
      </c>
      <c r="B3" s="372" t="s">
        <v>1</v>
      </c>
      <c r="C3" s="373" t="s">
        <v>2</v>
      </c>
      <c r="D3" s="393" t="s">
        <v>3</v>
      </c>
      <c r="E3" s="394" t="s">
        <v>4</v>
      </c>
      <c r="F3" s="375" t="s">
        <v>5</v>
      </c>
    </row>
    <row r="4" spans="1:10" s="5" customFormat="1" ht="10.5" thickBot="1">
      <c r="A4" s="382"/>
      <c r="B4" s="377"/>
      <c r="C4" s="378"/>
      <c r="D4" s="395"/>
      <c r="E4" s="396"/>
      <c r="F4" s="380" t="s">
        <v>6</v>
      </c>
    </row>
    <row r="5" spans="1:10">
      <c r="A5" s="32"/>
      <c r="B5" s="34"/>
      <c r="C5" s="13"/>
      <c r="D5" s="77"/>
      <c r="E5" s="177"/>
      <c r="F5" s="178"/>
    </row>
    <row r="6" spans="1:10" s="55" customFormat="1">
      <c r="A6" s="82" t="s">
        <v>82</v>
      </c>
      <c r="B6" s="33" t="s">
        <v>21</v>
      </c>
      <c r="C6" s="11"/>
      <c r="D6" s="97"/>
      <c r="E6" s="179"/>
      <c r="F6" s="180">
        <f>D6*E6</f>
        <v>0</v>
      </c>
    </row>
    <row r="7" spans="1:10">
      <c r="A7" s="32"/>
      <c r="B7" s="34"/>
      <c r="C7" s="13"/>
      <c r="D7" s="77"/>
      <c r="E7" s="177"/>
      <c r="F7" s="180">
        <f t="shared" ref="F7:F53" si="0">D7*E7</f>
        <v>0</v>
      </c>
    </row>
    <row r="8" spans="1:10">
      <c r="A8" s="95" t="s">
        <v>83</v>
      </c>
      <c r="B8" s="96" t="s">
        <v>84</v>
      </c>
      <c r="C8" s="74"/>
      <c r="D8" s="98"/>
      <c r="E8" s="181"/>
      <c r="F8" s="180">
        <f t="shared" si="0"/>
        <v>0</v>
      </c>
    </row>
    <row r="9" spans="1:10">
      <c r="A9" s="32"/>
      <c r="B9" s="34"/>
      <c r="C9" s="13"/>
      <c r="D9" s="77"/>
      <c r="E9" s="177"/>
      <c r="F9" s="180">
        <f t="shared" si="0"/>
        <v>0</v>
      </c>
    </row>
    <row r="10" spans="1:10">
      <c r="A10" s="134" t="s">
        <v>85</v>
      </c>
      <c r="B10" s="135" t="s">
        <v>84</v>
      </c>
      <c r="C10" s="13" t="s">
        <v>11</v>
      </c>
      <c r="D10" s="78">
        <v>10</v>
      </c>
      <c r="E10" s="177"/>
      <c r="F10" s="180">
        <f t="shared" si="0"/>
        <v>0</v>
      </c>
    </row>
    <row r="11" spans="1:10">
      <c r="A11" s="32"/>
      <c r="B11" s="34"/>
      <c r="C11" s="13"/>
      <c r="D11" s="77"/>
      <c r="E11" s="177"/>
      <c r="F11" s="180">
        <f t="shared" si="0"/>
        <v>0</v>
      </c>
    </row>
    <row r="12" spans="1:10">
      <c r="A12" s="32" t="s">
        <v>86</v>
      </c>
      <c r="B12" s="34" t="s">
        <v>87</v>
      </c>
      <c r="C12" s="13"/>
      <c r="D12" s="77"/>
      <c r="E12" s="177"/>
      <c r="F12" s="180">
        <f t="shared" si="0"/>
        <v>0</v>
      </c>
    </row>
    <row r="13" spans="1:10" ht="11.65">
      <c r="A13" s="32"/>
      <c r="B13" s="34" t="s">
        <v>88</v>
      </c>
      <c r="C13" s="13" t="s">
        <v>56</v>
      </c>
      <c r="D13" s="77">
        <v>1500</v>
      </c>
      <c r="E13" s="177"/>
      <c r="F13" s="180">
        <f t="shared" si="0"/>
        <v>0</v>
      </c>
    </row>
    <row r="14" spans="1:10">
      <c r="A14" s="134"/>
      <c r="B14" s="135"/>
      <c r="C14" s="13"/>
      <c r="D14" s="77"/>
      <c r="E14" s="177"/>
      <c r="F14" s="180">
        <f t="shared" si="0"/>
        <v>0</v>
      </c>
    </row>
    <row r="15" spans="1:10" s="56" customFormat="1">
      <c r="A15" s="93" t="s">
        <v>89</v>
      </c>
      <c r="B15" s="94" t="s">
        <v>90</v>
      </c>
      <c r="C15" s="12" t="s">
        <v>11</v>
      </c>
      <c r="D15" s="136">
        <v>10</v>
      </c>
      <c r="E15" s="182"/>
      <c r="F15" s="180">
        <f t="shared" si="0"/>
        <v>0</v>
      </c>
      <c r="I15" s="10"/>
      <c r="J15" s="10"/>
    </row>
    <row r="16" spans="1:10" s="56" customFormat="1">
      <c r="A16" s="24"/>
      <c r="B16" s="51"/>
      <c r="C16" s="12"/>
      <c r="D16" s="80"/>
      <c r="E16" s="182"/>
      <c r="F16" s="180">
        <f t="shared" si="0"/>
        <v>0</v>
      </c>
      <c r="I16" s="10"/>
      <c r="J16" s="10"/>
    </row>
    <row r="17" spans="1:6">
      <c r="A17" s="48" t="s">
        <v>91</v>
      </c>
      <c r="B17" s="33" t="s">
        <v>92</v>
      </c>
      <c r="C17" s="13" t="s">
        <v>11</v>
      </c>
      <c r="D17" s="78">
        <v>10</v>
      </c>
      <c r="E17" s="177"/>
      <c r="F17" s="180">
        <f t="shared" si="0"/>
        <v>0</v>
      </c>
    </row>
    <row r="18" spans="1:6">
      <c r="A18" s="32"/>
      <c r="B18" s="34"/>
      <c r="C18" s="13"/>
      <c r="D18" s="78"/>
      <c r="E18" s="177"/>
      <c r="F18" s="180">
        <f t="shared" si="0"/>
        <v>0</v>
      </c>
    </row>
    <row r="19" spans="1:6">
      <c r="A19" s="48" t="s">
        <v>93</v>
      </c>
      <c r="B19" s="33" t="s">
        <v>94</v>
      </c>
      <c r="C19" s="13" t="s">
        <v>22</v>
      </c>
      <c r="D19" s="78">
        <v>2</v>
      </c>
      <c r="E19" s="177"/>
      <c r="F19" s="180">
        <f t="shared" si="0"/>
        <v>0</v>
      </c>
    </row>
    <row r="20" spans="1:6">
      <c r="A20" s="32"/>
      <c r="B20" s="34"/>
      <c r="C20" s="13"/>
      <c r="D20" s="78"/>
      <c r="E20" s="177"/>
      <c r="F20" s="180">
        <f t="shared" si="0"/>
        <v>0</v>
      </c>
    </row>
    <row r="21" spans="1:6">
      <c r="A21" s="48" t="s">
        <v>97</v>
      </c>
      <c r="B21" s="33" t="s">
        <v>98</v>
      </c>
      <c r="C21" s="13"/>
      <c r="D21" s="77"/>
      <c r="E21" s="177"/>
      <c r="F21" s="180">
        <f t="shared" si="0"/>
        <v>0</v>
      </c>
    </row>
    <row r="22" spans="1:6">
      <c r="A22" s="32"/>
      <c r="B22" s="34" t="s">
        <v>109</v>
      </c>
      <c r="C22" s="13"/>
      <c r="D22" s="77"/>
      <c r="E22" s="177"/>
      <c r="F22" s="180">
        <f t="shared" si="0"/>
        <v>0</v>
      </c>
    </row>
    <row r="23" spans="1:6">
      <c r="A23" s="32" t="s">
        <v>99</v>
      </c>
      <c r="B23" s="34" t="s">
        <v>100</v>
      </c>
      <c r="C23" s="13" t="s">
        <v>28</v>
      </c>
      <c r="D23" s="77">
        <v>1.4</v>
      </c>
      <c r="E23" s="177"/>
      <c r="F23" s="180">
        <f t="shared" si="0"/>
        <v>0</v>
      </c>
    </row>
    <row r="24" spans="1:6">
      <c r="A24" s="134"/>
      <c r="B24" s="135"/>
      <c r="C24" s="13"/>
      <c r="D24" s="77"/>
      <c r="E24" s="177"/>
      <c r="F24" s="180">
        <f t="shared" si="0"/>
        <v>0</v>
      </c>
    </row>
    <row r="25" spans="1:6">
      <c r="A25" s="134" t="s">
        <v>101</v>
      </c>
      <c r="B25" s="135" t="s">
        <v>102</v>
      </c>
      <c r="C25" s="13" t="s">
        <v>22</v>
      </c>
      <c r="D25" s="77">
        <v>2</v>
      </c>
      <c r="E25" s="177"/>
      <c r="F25" s="180">
        <f t="shared" si="0"/>
        <v>0</v>
      </c>
    </row>
    <row r="26" spans="1:6">
      <c r="A26" s="134"/>
      <c r="B26" s="135"/>
      <c r="C26" s="13"/>
      <c r="D26" s="77"/>
      <c r="E26" s="177"/>
      <c r="F26" s="180">
        <f t="shared" si="0"/>
        <v>0</v>
      </c>
    </row>
    <row r="27" spans="1:6">
      <c r="A27" s="32" t="s">
        <v>103</v>
      </c>
      <c r="B27" s="34" t="s">
        <v>104</v>
      </c>
      <c r="C27" s="13" t="s">
        <v>22</v>
      </c>
      <c r="D27" s="77">
        <v>2</v>
      </c>
      <c r="E27" s="177"/>
      <c r="F27" s="180">
        <f t="shared" si="0"/>
        <v>0</v>
      </c>
    </row>
    <row r="28" spans="1:6">
      <c r="A28" s="32"/>
      <c r="B28" s="34"/>
      <c r="C28" s="13"/>
      <c r="D28" s="77"/>
      <c r="E28" s="177"/>
      <c r="F28" s="180">
        <f t="shared" si="0"/>
        <v>0</v>
      </c>
    </row>
    <row r="29" spans="1:6">
      <c r="A29" s="32" t="s">
        <v>105</v>
      </c>
      <c r="B29" s="34" t="s">
        <v>106</v>
      </c>
      <c r="C29" s="13" t="s">
        <v>23</v>
      </c>
      <c r="D29" s="77">
        <v>7500</v>
      </c>
      <c r="E29" s="177"/>
      <c r="F29" s="180">
        <f t="shared" si="0"/>
        <v>0</v>
      </c>
    </row>
    <row r="30" spans="1:6">
      <c r="A30" s="32"/>
      <c r="B30" s="40"/>
      <c r="C30" s="13"/>
      <c r="D30" s="77"/>
      <c r="E30" s="177"/>
      <c r="F30" s="180">
        <f t="shared" si="0"/>
        <v>0</v>
      </c>
    </row>
    <row r="31" spans="1:6">
      <c r="A31" s="32" t="s">
        <v>107</v>
      </c>
      <c r="B31" s="35" t="s">
        <v>108</v>
      </c>
      <c r="C31" s="13" t="s">
        <v>20</v>
      </c>
      <c r="D31" s="77">
        <v>1</v>
      </c>
      <c r="E31" s="410">
        <v>10000</v>
      </c>
      <c r="F31" s="180">
        <f t="shared" si="0"/>
        <v>10000</v>
      </c>
    </row>
    <row r="32" spans="1:6">
      <c r="A32" s="134"/>
      <c r="B32" s="135"/>
      <c r="C32" s="13"/>
      <c r="D32" s="77"/>
      <c r="E32" s="177"/>
      <c r="F32" s="180">
        <f t="shared" si="0"/>
        <v>0</v>
      </c>
    </row>
    <row r="33" spans="1:6">
      <c r="A33" s="32" t="s">
        <v>110</v>
      </c>
      <c r="B33" s="34" t="s">
        <v>111</v>
      </c>
      <c r="C33" s="13" t="s">
        <v>8</v>
      </c>
      <c r="D33" s="75">
        <f>E31</f>
        <v>10000</v>
      </c>
      <c r="E33" s="304"/>
      <c r="F33" s="180">
        <f t="shared" si="0"/>
        <v>0</v>
      </c>
    </row>
    <row r="34" spans="1:6">
      <c r="A34" s="32"/>
      <c r="B34" s="34"/>
      <c r="C34" s="13"/>
      <c r="D34" s="77"/>
      <c r="E34" s="177"/>
      <c r="F34" s="180">
        <f t="shared" si="0"/>
        <v>0</v>
      </c>
    </row>
    <row r="35" spans="1:6">
      <c r="A35" s="48" t="s">
        <v>112</v>
      </c>
      <c r="B35" s="33" t="s">
        <v>113</v>
      </c>
      <c r="C35" s="13" t="s">
        <v>22</v>
      </c>
      <c r="D35" s="77">
        <v>2</v>
      </c>
      <c r="E35" s="177"/>
      <c r="F35" s="180">
        <f t="shared" si="0"/>
        <v>0</v>
      </c>
    </row>
    <row r="36" spans="1:6">
      <c r="A36" s="32"/>
      <c r="B36" s="34"/>
      <c r="C36" s="13"/>
      <c r="D36" s="77"/>
      <c r="E36" s="177"/>
      <c r="F36" s="180">
        <f t="shared" si="0"/>
        <v>0</v>
      </c>
    </row>
    <row r="37" spans="1:6">
      <c r="A37" s="48" t="s">
        <v>114</v>
      </c>
      <c r="B37" s="33" t="s">
        <v>115</v>
      </c>
      <c r="C37" s="13"/>
      <c r="D37" s="77"/>
      <c r="E37" s="177"/>
      <c r="F37" s="180">
        <f t="shared" si="0"/>
        <v>0</v>
      </c>
    </row>
    <row r="38" spans="1:6">
      <c r="A38" s="48"/>
      <c r="B38" s="33"/>
      <c r="C38" s="13"/>
      <c r="D38" s="77"/>
      <c r="E38" s="177"/>
      <c r="F38" s="180">
        <f t="shared" si="0"/>
        <v>0</v>
      </c>
    </row>
    <row r="39" spans="1:6">
      <c r="A39" s="32" t="s">
        <v>116</v>
      </c>
      <c r="B39" s="34" t="s">
        <v>117</v>
      </c>
      <c r="C39" s="13"/>
      <c r="D39" s="77"/>
      <c r="E39" s="177"/>
      <c r="F39" s="180">
        <f t="shared" si="0"/>
        <v>0</v>
      </c>
    </row>
    <row r="40" spans="1:6">
      <c r="A40" s="32" t="s">
        <v>118</v>
      </c>
      <c r="B40" s="34" t="s">
        <v>1075</v>
      </c>
      <c r="C40" s="13" t="s">
        <v>16</v>
      </c>
      <c r="D40" s="77">
        <v>60</v>
      </c>
      <c r="E40" s="177"/>
      <c r="F40" s="180">
        <f t="shared" si="0"/>
        <v>0</v>
      </c>
    </row>
    <row r="41" spans="1:6">
      <c r="A41" s="32"/>
      <c r="B41" s="34"/>
      <c r="C41" s="13"/>
      <c r="D41" s="77"/>
      <c r="E41" s="177"/>
      <c r="F41" s="180">
        <f t="shared" si="0"/>
        <v>0</v>
      </c>
    </row>
    <row r="42" spans="1:6">
      <c r="A42" s="32" t="s">
        <v>119</v>
      </c>
      <c r="B42" s="34" t="s">
        <v>1076</v>
      </c>
      <c r="C42" s="13" t="s">
        <v>16</v>
      </c>
      <c r="D42" s="77">
        <v>30</v>
      </c>
      <c r="E42" s="177"/>
      <c r="F42" s="180">
        <f t="shared" si="0"/>
        <v>0</v>
      </c>
    </row>
    <row r="43" spans="1:6">
      <c r="A43" s="32"/>
      <c r="B43" s="34"/>
      <c r="C43" s="13"/>
      <c r="D43" s="77"/>
      <c r="E43" s="177"/>
      <c r="F43" s="180">
        <f t="shared" si="0"/>
        <v>0</v>
      </c>
    </row>
    <row r="44" spans="1:6">
      <c r="A44" s="32" t="s">
        <v>120</v>
      </c>
      <c r="B44" s="34" t="s">
        <v>121</v>
      </c>
      <c r="C44" s="13" t="s">
        <v>16</v>
      </c>
      <c r="D44" s="77">
        <v>40</v>
      </c>
      <c r="E44" s="177"/>
      <c r="F44" s="180">
        <f t="shared" si="0"/>
        <v>0</v>
      </c>
    </row>
    <row r="45" spans="1:6">
      <c r="A45" s="32"/>
      <c r="B45" s="34"/>
      <c r="C45" s="13"/>
      <c r="D45" s="77"/>
      <c r="E45" s="177"/>
      <c r="F45" s="180">
        <f t="shared" si="0"/>
        <v>0</v>
      </c>
    </row>
    <row r="46" spans="1:6">
      <c r="A46" s="32" t="s">
        <v>122</v>
      </c>
      <c r="B46" s="34" t="s">
        <v>123</v>
      </c>
      <c r="C46" s="13" t="s">
        <v>124</v>
      </c>
      <c r="D46" s="77">
        <v>1350</v>
      </c>
      <c r="E46" s="177"/>
      <c r="F46" s="180">
        <f t="shared" si="0"/>
        <v>0</v>
      </c>
    </row>
    <row r="47" spans="1:6">
      <c r="A47" s="32"/>
      <c r="B47" s="34"/>
      <c r="C47" s="13"/>
      <c r="D47" s="77"/>
      <c r="E47" s="177"/>
      <c r="F47" s="180">
        <f t="shared" si="0"/>
        <v>0</v>
      </c>
    </row>
    <row r="48" spans="1:6">
      <c r="A48" s="32" t="s">
        <v>125</v>
      </c>
      <c r="B48" s="34" t="s">
        <v>126</v>
      </c>
      <c r="C48" s="13" t="s">
        <v>124</v>
      </c>
      <c r="D48" s="77">
        <v>440</v>
      </c>
      <c r="E48" s="177"/>
      <c r="F48" s="180">
        <f t="shared" si="0"/>
        <v>0</v>
      </c>
    </row>
    <row r="49" spans="1:6">
      <c r="A49" s="32"/>
      <c r="B49" s="34"/>
      <c r="C49" s="13"/>
      <c r="D49" s="77"/>
      <c r="E49" s="177"/>
      <c r="F49" s="180">
        <f t="shared" si="0"/>
        <v>0</v>
      </c>
    </row>
    <row r="50" spans="1:6">
      <c r="A50" s="32" t="s">
        <v>127</v>
      </c>
      <c r="B50" s="34" t="s">
        <v>128</v>
      </c>
      <c r="C50" s="13"/>
      <c r="D50" s="77"/>
      <c r="E50" s="177"/>
      <c r="F50" s="180">
        <f t="shared" si="0"/>
        <v>0</v>
      </c>
    </row>
    <row r="51" spans="1:6" ht="20.25">
      <c r="A51" s="32" t="s">
        <v>118</v>
      </c>
      <c r="B51" s="34" t="s">
        <v>1077</v>
      </c>
      <c r="C51" s="13"/>
      <c r="D51" s="77"/>
      <c r="E51" s="177"/>
      <c r="F51" s="180">
        <f t="shared" si="0"/>
        <v>0</v>
      </c>
    </row>
    <row r="52" spans="1:6">
      <c r="A52" s="32"/>
      <c r="B52" s="34" t="s">
        <v>129</v>
      </c>
      <c r="C52" s="13" t="s">
        <v>16</v>
      </c>
      <c r="D52" s="77">
        <v>4</v>
      </c>
      <c r="E52" s="177"/>
      <c r="F52" s="180">
        <f t="shared" si="0"/>
        <v>0</v>
      </c>
    </row>
    <row r="53" spans="1:6">
      <c r="A53" s="32"/>
      <c r="B53" s="34"/>
      <c r="C53" s="13"/>
      <c r="D53" s="77"/>
      <c r="E53" s="177"/>
      <c r="F53" s="180">
        <f t="shared" si="0"/>
        <v>0</v>
      </c>
    </row>
    <row r="54" spans="1:6">
      <c r="A54" s="32" t="s">
        <v>119</v>
      </c>
      <c r="B54" s="34" t="s">
        <v>130</v>
      </c>
      <c r="C54" s="13" t="s">
        <v>16</v>
      </c>
      <c r="D54" s="77">
        <v>4</v>
      </c>
      <c r="E54" s="177"/>
      <c r="F54" s="180">
        <f t="shared" ref="F54:F111" si="1">D54*E54</f>
        <v>0</v>
      </c>
    </row>
    <row r="55" spans="1:6">
      <c r="A55" s="32"/>
      <c r="B55" s="34"/>
      <c r="C55" s="13"/>
      <c r="D55" s="77"/>
      <c r="E55" s="177"/>
      <c r="F55" s="180">
        <f t="shared" si="1"/>
        <v>0</v>
      </c>
    </row>
    <row r="56" spans="1:6">
      <c r="A56" s="32" t="s">
        <v>131</v>
      </c>
      <c r="B56" s="34" t="s">
        <v>134</v>
      </c>
      <c r="C56" s="13" t="s">
        <v>16</v>
      </c>
      <c r="D56" s="77">
        <v>4</v>
      </c>
      <c r="E56" s="177"/>
      <c r="F56" s="180">
        <f t="shared" si="1"/>
        <v>0</v>
      </c>
    </row>
    <row r="57" spans="1:6">
      <c r="A57" s="32"/>
      <c r="B57" s="34"/>
      <c r="C57" s="13"/>
      <c r="D57" s="77"/>
      <c r="E57" s="177"/>
      <c r="F57" s="180">
        <f t="shared" si="1"/>
        <v>0</v>
      </c>
    </row>
    <row r="58" spans="1:6">
      <c r="A58" s="32" t="s">
        <v>132</v>
      </c>
      <c r="B58" s="34" t="s">
        <v>135</v>
      </c>
      <c r="C58" s="13" t="s">
        <v>16</v>
      </c>
      <c r="D58" s="77">
        <v>4</v>
      </c>
      <c r="E58" s="177"/>
      <c r="F58" s="180">
        <f t="shared" si="1"/>
        <v>0</v>
      </c>
    </row>
    <row r="59" spans="1:6">
      <c r="A59" s="32"/>
      <c r="B59" s="34"/>
      <c r="C59" s="13"/>
      <c r="D59" s="77"/>
      <c r="E59" s="177"/>
      <c r="F59" s="180">
        <f t="shared" si="1"/>
        <v>0</v>
      </c>
    </row>
    <row r="60" spans="1:6">
      <c r="A60" s="32" t="s">
        <v>136</v>
      </c>
      <c r="B60" s="34" t="s">
        <v>137</v>
      </c>
      <c r="C60" s="13"/>
      <c r="D60" s="77"/>
      <c r="E60" s="177"/>
      <c r="F60" s="180">
        <f t="shared" si="1"/>
        <v>0</v>
      </c>
    </row>
    <row r="61" spans="1:6">
      <c r="A61" s="32" t="s">
        <v>118</v>
      </c>
      <c r="B61" s="34" t="s">
        <v>138</v>
      </c>
      <c r="C61" s="13" t="s">
        <v>11</v>
      </c>
      <c r="D61" s="77">
        <v>10</v>
      </c>
      <c r="E61" s="177"/>
      <c r="F61" s="180">
        <f t="shared" si="1"/>
        <v>0</v>
      </c>
    </row>
    <row r="62" spans="1:6">
      <c r="A62" s="32"/>
      <c r="B62" s="34"/>
      <c r="C62" s="13"/>
      <c r="D62" s="77"/>
      <c r="E62" s="177"/>
      <c r="F62" s="180">
        <f t="shared" si="1"/>
        <v>0</v>
      </c>
    </row>
    <row r="63" spans="1:6">
      <c r="A63" s="32" t="s">
        <v>119</v>
      </c>
      <c r="B63" s="34" t="s">
        <v>130</v>
      </c>
      <c r="C63" s="13" t="s">
        <v>11</v>
      </c>
      <c r="D63" s="77">
        <v>10</v>
      </c>
      <c r="E63" s="177"/>
      <c r="F63" s="180">
        <f t="shared" si="1"/>
        <v>0</v>
      </c>
    </row>
    <row r="64" spans="1:6">
      <c r="A64" s="32"/>
      <c r="B64" s="34"/>
      <c r="C64" s="13"/>
      <c r="D64" s="77"/>
      <c r="E64" s="177"/>
      <c r="F64" s="180">
        <f t="shared" si="1"/>
        <v>0</v>
      </c>
    </row>
    <row r="65" spans="1:6">
      <c r="A65" s="32" t="s">
        <v>131</v>
      </c>
      <c r="B65" s="34" t="s">
        <v>134</v>
      </c>
      <c r="C65" s="13" t="s">
        <v>11</v>
      </c>
      <c r="D65" s="77">
        <v>10</v>
      </c>
      <c r="E65" s="177"/>
      <c r="F65" s="180">
        <f t="shared" si="1"/>
        <v>0</v>
      </c>
    </row>
    <row r="66" spans="1:6">
      <c r="A66" s="32"/>
      <c r="B66" s="34"/>
      <c r="C66" s="13"/>
      <c r="D66" s="77"/>
      <c r="E66" s="177"/>
      <c r="F66" s="180">
        <f t="shared" si="1"/>
        <v>0</v>
      </c>
    </row>
    <row r="67" spans="1:6">
      <c r="A67" s="32" t="s">
        <v>132</v>
      </c>
      <c r="B67" s="34" t="s">
        <v>135</v>
      </c>
      <c r="C67" s="13" t="s">
        <v>11</v>
      </c>
      <c r="D67" s="77">
        <v>10</v>
      </c>
      <c r="E67" s="177"/>
      <c r="F67" s="180">
        <f t="shared" si="1"/>
        <v>0</v>
      </c>
    </row>
    <row r="68" spans="1:6">
      <c r="A68" s="32"/>
      <c r="B68" s="34"/>
      <c r="C68" s="13"/>
      <c r="D68" s="77"/>
      <c r="E68" s="177"/>
      <c r="F68" s="180">
        <f t="shared" si="1"/>
        <v>0</v>
      </c>
    </row>
    <row r="69" spans="1:6">
      <c r="A69" s="32" t="s">
        <v>139</v>
      </c>
      <c r="B69" s="34" t="s">
        <v>140</v>
      </c>
      <c r="C69" s="13" t="s">
        <v>141</v>
      </c>
      <c r="D69" s="77">
        <v>10</v>
      </c>
      <c r="E69" s="177"/>
      <c r="F69" s="180">
        <f t="shared" si="1"/>
        <v>0</v>
      </c>
    </row>
    <row r="70" spans="1:6">
      <c r="A70" s="32"/>
      <c r="B70" s="34"/>
      <c r="C70" s="13"/>
      <c r="D70" s="77"/>
      <c r="E70" s="177"/>
      <c r="F70" s="180">
        <f t="shared" si="1"/>
        <v>0</v>
      </c>
    </row>
    <row r="71" spans="1:6">
      <c r="A71" s="32" t="s">
        <v>142</v>
      </c>
      <c r="B71" s="34" t="s">
        <v>143</v>
      </c>
      <c r="C71" s="13" t="s">
        <v>15</v>
      </c>
      <c r="D71" s="77">
        <v>10</v>
      </c>
      <c r="E71" s="177"/>
      <c r="F71" s="180">
        <f t="shared" si="1"/>
        <v>0</v>
      </c>
    </row>
    <row r="72" spans="1:6" s="151" customFormat="1">
      <c r="A72" s="86"/>
      <c r="B72" s="253"/>
      <c r="C72" s="86"/>
      <c r="D72" s="156"/>
      <c r="E72" s="203"/>
      <c r="F72" s="211">
        <f t="shared" si="1"/>
        <v>0</v>
      </c>
    </row>
    <row r="73" spans="1:6" s="151" customFormat="1" ht="10.5" thickBot="1">
      <c r="A73" s="86"/>
      <c r="B73" s="253"/>
      <c r="C73" s="86"/>
      <c r="D73" s="160"/>
      <c r="E73" s="203"/>
      <c r="F73" s="211">
        <f>D73*E73</f>
        <v>0</v>
      </c>
    </row>
    <row r="74" spans="1:6" ht="18" customHeight="1" thickBot="1">
      <c r="A74" s="422" t="s">
        <v>17</v>
      </c>
      <c r="B74" s="423"/>
      <c r="C74" s="423"/>
      <c r="D74" s="423"/>
      <c r="E74" s="424"/>
      <c r="F74" s="99"/>
    </row>
    <row r="75" spans="1:6" ht="18" customHeight="1" thickBot="1">
      <c r="A75" s="422" t="s">
        <v>18</v>
      </c>
      <c r="B75" s="423"/>
      <c r="C75" s="423"/>
      <c r="D75" s="423"/>
      <c r="E75" s="424"/>
      <c r="F75" s="100">
        <f>SUM(F74)</f>
        <v>0</v>
      </c>
    </row>
    <row r="76" spans="1:6" s="151" customFormat="1">
      <c r="A76" s="86"/>
      <c r="B76" s="253"/>
      <c r="C76" s="86"/>
      <c r="D76" s="160"/>
      <c r="E76" s="203"/>
      <c r="F76" s="211"/>
    </row>
    <row r="77" spans="1:6">
      <c r="A77" s="32"/>
      <c r="B77" s="34"/>
      <c r="C77" s="13"/>
      <c r="D77" s="77"/>
      <c r="E77" s="177"/>
      <c r="F77" s="180">
        <f t="shared" si="1"/>
        <v>0</v>
      </c>
    </row>
    <row r="78" spans="1:6">
      <c r="A78" s="48" t="s">
        <v>144</v>
      </c>
      <c r="B78" s="33" t="s">
        <v>145</v>
      </c>
      <c r="C78" s="13"/>
      <c r="D78" s="77"/>
      <c r="E78" s="177"/>
      <c r="F78" s="180">
        <f t="shared" si="1"/>
        <v>0</v>
      </c>
    </row>
    <row r="79" spans="1:6">
      <c r="A79" s="32"/>
      <c r="B79" s="34"/>
      <c r="C79" s="13"/>
      <c r="D79" s="77"/>
      <c r="E79" s="177"/>
      <c r="F79" s="180">
        <f t="shared" si="1"/>
        <v>0</v>
      </c>
    </row>
    <row r="80" spans="1:6">
      <c r="A80" s="32" t="s">
        <v>146</v>
      </c>
      <c r="B80" s="34" t="s">
        <v>147</v>
      </c>
      <c r="C80" s="13" t="s">
        <v>16</v>
      </c>
      <c r="D80" s="77">
        <v>20</v>
      </c>
      <c r="E80" s="177"/>
      <c r="F80" s="180">
        <f t="shared" si="1"/>
        <v>0</v>
      </c>
    </row>
    <row r="81" spans="1:6">
      <c r="A81" s="32"/>
      <c r="B81" s="34"/>
      <c r="C81" s="13"/>
      <c r="D81" s="77"/>
      <c r="E81" s="177"/>
      <c r="F81" s="180">
        <f t="shared" si="1"/>
        <v>0</v>
      </c>
    </row>
    <row r="82" spans="1:6">
      <c r="A82" s="32" t="s">
        <v>148</v>
      </c>
      <c r="B82" s="34" t="s">
        <v>149</v>
      </c>
      <c r="C82" s="13" t="s">
        <v>16</v>
      </c>
      <c r="D82" s="77">
        <v>20</v>
      </c>
      <c r="E82" s="177"/>
      <c r="F82" s="180">
        <f t="shared" si="1"/>
        <v>0</v>
      </c>
    </row>
    <row r="83" spans="1:6">
      <c r="A83" s="32"/>
      <c r="B83" s="34"/>
      <c r="C83" s="13"/>
      <c r="D83" s="77"/>
      <c r="E83" s="177"/>
      <c r="F83" s="180">
        <f t="shared" si="1"/>
        <v>0</v>
      </c>
    </row>
    <row r="84" spans="1:6">
      <c r="A84" s="32" t="s">
        <v>150</v>
      </c>
      <c r="B84" s="34" t="s">
        <v>151</v>
      </c>
      <c r="C84" s="13"/>
      <c r="D84" s="77"/>
      <c r="E84" s="177"/>
      <c r="F84" s="180">
        <f t="shared" si="1"/>
        <v>0</v>
      </c>
    </row>
    <row r="85" spans="1:6">
      <c r="A85" s="32"/>
      <c r="B85" s="34"/>
      <c r="C85" s="13"/>
      <c r="D85" s="77"/>
      <c r="E85" s="177"/>
      <c r="F85" s="180">
        <f t="shared" si="1"/>
        <v>0</v>
      </c>
    </row>
    <row r="86" spans="1:6">
      <c r="A86" s="32" t="s">
        <v>152</v>
      </c>
      <c r="B86" s="34" t="s">
        <v>153</v>
      </c>
      <c r="C86" s="13" t="s">
        <v>20</v>
      </c>
      <c r="D86" s="78">
        <v>1</v>
      </c>
      <c r="E86" s="410">
        <v>50000</v>
      </c>
      <c r="F86" s="180">
        <f t="shared" si="1"/>
        <v>50000</v>
      </c>
    </row>
    <row r="87" spans="1:6">
      <c r="A87" s="32"/>
      <c r="B87" s="34"/>
      <c r="C87" s="13"/>
      <c r="D87" s="77"/>
      <c r="E87" s="177"/>
      <c r="F87" s="180">
        <f t="shared" si="1"/>
        <v>0</v>
      </c>
    </row>
    <row r="88" spans="1:6">
      <c r="A88" s="32" t="s">
        <v>154</v>
      </c>
      <c r="B88" s="34" t="s">
        <v>155</v>
      </c>
      <c r="C88" s="13" t="s">
        <v>8</v>
      </c>
      <c r="D88" s="75">
        <f>E86</f>
        <v>50000</v>
      </c>
      <c r="E88" s="304"/>
      <c r="F88" s="180">
        <f t="shared" si="1"/>
        <v>0</v>
      </c>
    </row>
    <row r="89" spans="1:6">
      <c r="A89" s="32"/>
      <c r="B89" s="34"/>
      <c r="C89" s="13"/>
      <c r="D89" s="75"/>
      <c r="E89" s="177"/>
      <c r="F89" s="180"/>
    </row>
    <row r="90" spans="1:6">
      <c r="A90" s="32"/>
      <c r="B90" s="34"/>
      <c r="C90" s="13"/>
      <c r="D90" s="75"/>
      <c r="E90" s="177"/>
      <c r="F90" s="180"/>
    </row>
    <row r="91" spans="1:6">
      <c r="A91" s="32"/>
      <c r="B91" s="34"/>
      <c r="C91" s="13"/>
      <c r="D91" s="75"/>
      <c r="E91" s="177"/>
      <c r="F91" s="180"/>
    </row>
    <row r="92" spans="1:6">
      <c r="A92" s="32"/>
      <c r="B92" s="34"/>
      <c r="C92" s="13"/>
      <c r="D92" s="75"/>
      <c r="E92" s="177"/>
      <c r="F92" s="180"/>
    </row>
    <row r="93" spans="1:6">
      <c r="A93" s="32"/>
      <c r="B93" s="34"/>
      <c r="C93" s="13"/>
      <c r="D93" s="75"/>
      <c r="E93" s="177"/>
      <c r="F93" s="180"/>
    </row>
    <row r="94" spans="1:6">
      <c r="A94" s="32"/>
      <c r="B94" s="34"/>
      <c r="C94" s="13"/>
      <c r="D94" s="75"/>
      <c r="E94" s="177"/>
      <c r="F94" s="180"/>
    </row>
    <row r="95" spans="1:6">
      <c r="A95" s="32"/>
      <c r="B95" s="34"/>
      <c r="C95" s="13"/>
      <c r="D95" s="75"/>
      <c r="E95" s="177"/>
      <c r="F95" s="180"/>
    </row>
    <row r="96" spans="1:6">
      <c r="A96" s="32"/>
      <c r="B96" s="34"/>
      <c r="C96" s="13"/>
      <c r="D96" s="75"/>
      <c r="E96" s="177"/>
      <c r="F96" s="180"/>
    </row>
    <row r="97" spans="1:6">
      <c r="A97" s="32"/>
      <c r="B97" s="34"/>
      <c r="C97" s="13"/>
      <c r="D97" s="75"/>
      <c r="E97" s="177"/>
      <c r="F97" s="180"/>
    </row>
    <row r="98" spans="1:6">
      <c r="A98" s="32"/>
      <c r="B98" s="34"/>
      <c r="C98" s="13"/>
      <c r="D98" s="75"/>
      <c r="E98" s="177"/>
      <c r="F98" s="180"/>
    </row>
    <row r="99" spans="1:6">
      <c r="A99" s="32"/>
      <c r="B99" s="34"/>
      <c r="C99" s="13"/>
      <c r="D99" s="75"/>
      <c r="E99" s="177"/>
      <c r="F99" s="180"/>
    </row>
    <row r="100" spans="1:6">
      <c r="A100" s="32"/>
      <c r="B100" s="34"/>
      <c r="C100" s="13"/>
      <c r="D100" s="75"/>
      <c r="E100" s="177"/>
      <c r="F100" s="180"/>
    </row>
    <row r="101" spans="1:6">
      <c r="A101" s="32"/>
      <c r="B101" s="34"/>
      <c r="C101" s="13"/>
      <c r="D101" s="75"/>
      <c r="E101" s="177"/>
      <c r="F101" s="180"/>
    </row>
    <row r="102" spans="1:6">
      <c r="A102" s="32"/>
      <c r="B102" s="34"/>
      <c r="C102" s="13"/>
      <c r="D102" s="75"/>
      <c r="E102" s="177"/>
      <c r="F102" s="180"/>
    </row>
    <row r="103" spans="1:6">
      <c r="A103" s="32"/>
      <c r="B103" s="34"/>
      <c r="C103" s="13"/>
      <c r="D103" s="75"/>
      <c r="E103" s="177"/>
      <c r="F103" s="180"/>
    </row>
    <row r="104" spans="1:6">
      <c r="A104" s="32"/>
      <c r="B104" s="34"/>
      <c r="C104" s="13"/>
      <c r="D104" s="75"/>
      <c r="E104" s="177"/>
      <c r="F104" s="180"/>
    </row>
    <row r="105" spans="1:6">
      <c r="A105" s="32"/>
      <c r="B105" s="34"/>
      <c r="C105" s="13"/>
      <c r="D105" s="75"/>
      <c r="E105" s="177"/>
      <c r="F105" s="180"/>
    </row>
    <row r="106" spans="1:6">
      <c r="A106" s="32"/>
      <c r="B106" s="34"/>
      <c r="C106" s="13"/>
      <c r="D106" s="75"/>
      <c r="E106" s="177"/>
      <c r="F106" s="180"/>
    </row>
    <row r="107" spans="1:6">
      <c r="A107" s="32"/>
      <c r="B107" s="34"/>
      <c r="C107" s="13"/>
      <c r="D107" s="75"/>
      <c r="E107" s="177"/>
      <c r="F107" s="180"/>
    </row>
    <row r="108" spans="1:6">
      <c r="A108" s="32"/>
      <c r="B108" s="34"/>
      <c r="C108" s="13"/>
      <c r="D108" s="75"/>
      <c r="E108" s="177"/>
      <c r="F108" s="180"/>
    </row>
    <row r="109" spans="1:6">
      <c r="A109" s="32"/>
      <c r="B109" s="34"/>
      <c r="C109" s="13"/>
      <c r="D109" s="75"/>
      <c r="E109" s="177"/>
      <c r="F109" s="180"/>
    </row>
    <row r="110" spans="1:6">
      <c r="A110" s="32"/>
      <c r="B110" s="34"/>
      <c r="C110" s="13"/>
      <c r="D110" s="77"/>
      <c r="E110" s="177"/>
      <c r="F110" s="180">
        <f t="shared" si="1"/>
        <v>0</v>
      </c>
    </row>
    <row r="111" spans="1:6">
      <c r="A111" s="32"/>
      <c r="B111" s="34"/>
      <c r="C111" s="13"/>
      <c r="D111" s="77"/>
      <c r="E111" s="177"/>
      <c r="F111" s="180">
        <f t="shared" si="1"/>
        <v>0</v>
      </c>
    </row>
    <row r="112" spans="1:6" ht="10.5" thickBot="1">
      <c r="A112" s="32"/>
      <c r="B112" s="34"/>
      <c r="C112" s="13"/>
      <c r="D112" s="77"/>
      <c r="E112" s="177"/>
      <c r="F112" s="180"/>
    </row>
    <row r="113" spans="1:6" ht="18.75" customHeight="1" thickBot="1">
      <c r="A113" s="79" t="s">
        <v>1672</v>
      </c>
      <c r="B113" s="57"/>
      <c r="C113" s="28"/>
      <c r="D113" s="41"/>
      <c r="E113" s="183"/>
      <c r="F113" s="99"/>
    </row>
    <row r="114" spans="1:6">
      <c r="A114" s="38"/>
      <c r="B114" s="35"/>
      <c r="C114" s="8"/>
      <c r="D114" s="42"/>
      <c r="E114" s="184"/>
      <c r="F114" s="185"/>
    </row>
  </sheetData>
  <mergeCells count="2">
    <mergeCell ref="A74:E74"/>
    <mergeCell ref="A75:E75"/>
  </mergeCells>
  <phoneticPr fontId="20" type="noConversion"/>
  <printOptions horizontalCentered="1"/>
  <pageMargins left="0.43307086614173229" right="0.43307086614173229" top="0.74803149606299213" bottom="0.74803149606299213" header="0.31496062992125984" footer="0.31496062992125984"/>
  <pageSetup paperSize="9" scale="81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  <rowBreaks count="1" manualBreakCount="1">
    <brk id="7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56B21-BCBE-4B1E-89E6-45FF2CCBBFBF}">
  <sheetPr>
    <pageSetUpPr fitToPage="1"/>
  </sheetPr>
  <dimension ref="A1:F55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235" customWidth="1"/>
    <col min="5" max="5" width="12.73046875" style="216" customWidth="1"/>
    <col min="6" max="6" width="15" style="215" customWidth="1"/>
    <col min="7" max="247" width="9.06640625" style="10"/>
    <col min="248" max="248" width="6.86328125" style="10" customWidth="1"/>
    <col min="249" max="249" width="38" style="10" customWidth="1"/>
    <col min="250" max="250" width="10.265625" style="10" customWidth="1"/>
    <col min="251" max="251" width="13.73046875" style="10" customWidth="1"/>
    <col min="252" max="252" width="12.265625" style="10" customWidth="1"/>
    <col min="253" max="253" width="15.3984375" style="10" customWidth="1"/>
    <col min="254" max="254" width="13.1328125" style="10" customWidth="1"/>
    <col min="255" max="255" width="14.265625" style="10" customWidth="1"/>
    <col min="256" max="256" width="15.73046875" style="10" customWidth="1"/>
    <col min="257" max="257" width="15.86328125" style="10" customWidth="1"/>
    <col min="258" max="258" width="11.265625" style="10" customWidth="1"/>
    <col min="259" max="503" width="9.06640625" style="10"/>
    <col min="504" max="504" width="6.86328125" style="10" customWidth="1"/>
    <col min="505" max="505" width="38" style="10" customWidth="1"/>
    <col min="506" max="506" width="10.265625" style="10" customWidth="1"/>
    <col min="507" max="507" width="13.73046875" style="10" customWidth="1"/>
    <col min="508" max="508" width="12.265625" style="10" customWidth="1"/>
    <col min="509" max="509" width="15.3984375" style="10" customWidth="1"/>
    <col min="510" max="510" width="13.1328125" style="10" customWidth="1"/>
    <col min="511" max="511" width="14.265625" style="10" customWidth="1"/>
    <col min="512" max="512" width="15.73046875" style="10" customWidth="1"/>
    <col min="513" max="513" width="15.86328125" style="10" customWidth="1"/>
    <col min="514" max="514" width="11.265625" style="10" customWidth="1"/>
    <col min="515" max="759" width="9.06640625" style="10"/>
    <col min="760" max="760" width="6.86328125" style="10" customWidth="1"/>
    <col min="761" max="761" width="38" style="10" customWidth="1"/>
    <col min="762" max="762" width="10.265625" style="10" customWidth="1"/>
    <col min="763" max="763" width="13.73046875" style="10" customWidth="1"/>
    <col min="764" max="764" width="12.265625" style="10" customWidth="1"/>
    <col min="765" max="765" width="15.3984375" style="10" customWidth="1"/>
    <col min="766" max="766" width="13.1328125" style="10" customWidth="1"/>
    <col min="767" max="767" width="14.265625" style="10" customWidth="1"/>
    <col min="768" max="768" width="15.73046875" style="10" customWidth="1"/>
    <col min="769" max="769" width="15.86328125" style="10" customWidth="1"/>
    <col min="770" max="770" width="11.265625" style="10" customWidth="1"/>
    <col min="771" max="1015" width="9.06640625" style="10"/>
    <col min="1016" max="1016" width="6.86328125" style="10" customWidth="1"/>
    <col min="1017" max="1017" width="38" style="10" customWidth="1"/>
    <col min="1018" max="1018" width="10.265625" style="10" customWidth="1"/>
    <col min="1019" max="1019" width="13.73046875" style="10" customWidth="1"/>
    <col min="1020" max="1020" width="12.265625" style="10" customWidth="1"/>
    <col min="1021" max="1021" width="15.3984375" style="10" customWidth="1"/>
    <col min="1022" max="1022" width="13.1328125" style="10" customWidth="1"/>
    <col min="1023" max="1023" width="14.265625" style="10" customWidth="1"/>
    <col min="1024" max="1024" width="15.73046875" style="10" customWidth="1"/>
    <col min="1025" max="1025" width="15.86328125" style="10" customWidth="1"/>
    <col min="1026" max="1026" width="11.265625" style="10" customWidth="1"/>
    <col min="1027" max="1271" width="9.06640625" style="10"/>
    <col min="1272" max="1272" width="6.86328125" style="10" customWidth="1"/>
    <col min="1273" max="1273" width="38" style="10" customWidth="1"/>
    <col min="1274" max="1274" width="10.265625" style="10" customWidth="1"/>
    <col min="1275" max="1275" width="13.73046875" style="10" customWidth="1"/>
    <col min="1276" max="1276" width="12.265625" style="10" customWidth="1"/>
    <col min="1277" max="1277" width="15.3984375" style="10" customWidth="1"/>
    <col min="1278" max="1278" width="13.1328125" style="10" customWidth="1"/>
    <col min="1279" max="1279" width="14.265625" style="10" customWidth="1"/>
    <col min="1280" max="1280" width="15.73046875" style="10" customWidth="1"/>
    <col min="1281" max="1281" width="15.86328125" style="10" customWidth="1"/>
    <col min="1282" max="1282" width="11.265625" style="10" customWidth="1"/>
    <col min="1283" max="1527" width="9.06640625" style="10"/>
    <col min="1528" max="1528" width="6.86328125" style="10" customWidth="1"/>
    <col min="1529" max="1529" width="38" style="10" customWidth="1"/>
    <col min="1530" max="1530" width="10.265625" style="10" customWidth="1"/>
    <col min="1531" max="1531" width="13.73046875" style="10" customWidth="1"/>
    <col min="1532" max="1532" width="12.265625" style="10" customWidth="1"/>
    <col min="1533" max="1533" width="15.3984375" style="10" customWidth="1"/>
    <col min="1534" max="1534" width="13.1328125" style="10" customWidth="1"/>
    <col min="1535" max="1535" width="14.265625" style="10" customWidth="1"/>
    <col min="1536" max="1536" width="15.73046875" style="10" customWidth="1"/>
    <col min="1537" max="1537" width="15.86328125" style="10" customWidth="1"/>
    <col min="1538" max="1538" width="11.265625" style="10" customWidth="1"/>
    <col min="1539" max="1783" width="9.06640625" style="10"/>
    <col min="1784" max="1784" width="6.86328125" style="10" customWidth="1"/>
    <col min="1785" max="1785" width="38" style="10" customWidth="1"/>
    <col min="1786" max="1786" width="10.265625" style="10" customWidth="1"/>
    <col min="1787" max="1787" width="13.73046875" style="10" customWidth="1"/>
    <col min="1788" max="1788" width="12.265625" style="10" customWidth="1"/>
    <col min="1789" max="1789" width="15.3984375" style="10" customWidth="1"/>
    <col min="1790" max="1790" width="13.1328125" style="10" customWidth="1"/>
    <col min="1791" max="1791" width="14.265625" style="10" customWidth="1"/>
    <col min="1792" max="1792" width="15.73046875" style="10" customWidth="1"/>
    <col min="1793" max="1793" width="15.86328125" style="10" customWidth="1"/>
    <col min="1794" max="1794" width="11.265625" style="10" customWidth="1"/>
    <col min="1795" max="2039" width="9.06640625" style="10"/>
    <col min="2040" max="2040" width="6.86328125" style="10" customWidth="1"/>
    <col min="2041" max="2041" width="38" style="10" customWidth="1"/>
    <col min="2042" max="2042" width="10.265625" style="10" customWidth="1"/>
    <col min="2043" max="2043" width="13.73046875" style="10" customWidth="1"/>
    <col min="2044" max="2044" width="12.265625" style="10" customWidth="1"/>
    <col min="2045" max="2045" width="15.3984375" style="10" customWidth="1"/>
    <col min="2046" max="2046" width="13.1328125" style="10" customWidth="1"/>
    <col min="2047" max="2047" width="14.265625" style="10" customWidth="1"/>
    <col min="2048" max="2048" width="15.73046875" style="10" customWidth="1"/>
    <col min="2049" max="2049" width="15.86328125" style="10" customWidth="1"/>
    <col min="2050" max="2050" width="11.265625" style="10" customWidth="1"/>
    <col min="2051" max="2295" width="9.06640625" style="10"/>
    <col min="2296" max="2296" width="6.86328125" style="10" customWidth="1"/>
    <col min="2297" max="2297" width="38" style="10" customWidth="1"/>
    <col min="2298" max="2298" width="10.265625" style="10" customWidth="1"/>
    <col min="2299" max="2299" width="13.73046875" style="10" customWidth="1"/>
    <col min="2300" max="2300" width="12.265625" style="10" customWidth="1"/>
    <col min="2301" max="2301" width="15.3984375" style="10" customWidth="1"/>
    <col min="2302" max="2302" width="13.1328125" style="10" customWidth="1"/>
    <col min="2303" max="2303" width="14.265625" style="10" customWidth="1"/>
    <col min="2304" max="2304" width="15.73046875" style="10" customWidth="1"/>
    <col min="2305" max="2305" width="15.86328125" style="10" customWidth="1"/>
    <col min="2306" max="2306" width="11.265625" style="10" customWidth="1"/>
    <col min="2307" max="2551" width="9.06640625" style="10"/>
    <col min="2552" max="2552" width="6.86328125" style="10" customWidth="1"/>
    <col min="2553" max="2553" width="38" style="10" customWidth="1"/>
    <col min="2554" max="2554" width="10.265625" style="10" customWidth="1"/>
    <col min="2555" max="2555" width="13.73046875" style="10" customWidth="1"/>
    <col min="2556" max="2556" width="12.265625" style="10" customWidth="1"/>
    <col min="2557" max="2557" width="15.3984375" style="10" customWidth="1"/>
    <col min="2558" max="2558" width="13.1328125" style="10" customWidth="1"/>
    <col min="2559" max="2559" width="14.265625" style="10" customWidth="1"/>
    <col min="2560" max="2560" width="15.73046875" style="10" customWidth="1"/>
    <col min="2561" max="2561" width="15.86328125" style="10" customWidth="1"/>
    <col min="2562" max="2562" width="11.265625" style="10" customWidth="1"/>
    <col min="2563" max="2807" width="9.06640625" style="10"/>
    <col min="2808" max="2808" width="6.86328125" style="10" customWidth="1"/>
    <col min="2809" max="2809" width="38" style="10" customWidth="1"/>
    <col min="2810" max="2810" width="10.265625" style="10" customWidth="1"/>
    <col min="2811" max="2811" width="13.73046875" style="10" customWidth="1"/>
    <col min="2812" max="2812" width="12.265625" style="10" customWidth="1"/>
    <col min="2813" max="2813" width="15.3984375" style="10" customWidth="1"/>
    <col min="2814" max="2814" width="13.1328125" style="10" customWidth="1"/>
    <col min="2815" max="2815" width="14.265625" style="10" customWidth="1"/>
    <col min="2816" max="2816" width="15.73046875" style="10" customWidth="1"/>
    <col min="2817" max="2817" width="15.86328125" style="10" customWidth="1"/>
    <col min="2818" max="2818" width="11.265625" style="10" customWidth="1"/>
    <col min="2819" max="3063" width="9.06640625" style="10"/>
    <col min="3064" max="3064" width="6.86328125" style="10" customWidth="1"/>
    <col min="3065" max="3065" width="38" style="10" customWidth="1"/>
    <col min="3066" max="3066" width="10.265625" style="10" customWidth="1"/>
    <col min="3067" max="3067" width="13.73046875" style="10" customWidth="1"/>
    <col min="3068" max="3068" width="12.265625" style="10" customWidth="1"/>
    <col min="3069" max="3069" width="15.3984375" style="10" customWidth="1"/>
    <col min="3070" max="3070" width="13.1328125" style="10" customWidth="1"/>
    <col min="3071" max="3071" width="14.265625" style="10" customWidth="1"/>
    <col min="3072" max="3072" width="15.73046875" style="10" customWidth="1"/>
    <col min="3073" max="3073" width="15.86328125" style="10" customWidth="1"/>
    <col min="3074" max="3074" width="11.265625" style="10" customWidth="1"/>
    <col min="3075" max="3319" width="9.06640625" style="10"/>
    <col min="3320" max="3320" width="6.86328125" style="10" customWidth="1"/>
    <col min="3321" max="3321" width="38" style="10" customWidth="1"/>
    <col min="3322" max="3322" width="10.265625" style="10" customWidth="1"/>
    <col min="3323" max="3323" width="13.73046875" style="10" customWidth="1"/>
    <col min="3324" max="3324" width="12.265625" style="10" customWidth="1"/>
    <col min="3325" max="3325" width="15.3984375" style="10" customWidth="1"/>
    <col min="3326" max="3326" width="13.1328125" style="10" customWidth="1"/>
    <col min="3327" max="3327" width="14.265625" style="10" customWidth="1"/>
    <col min="3328" max="3328" width="15.73046875" style="10" customWidth="1"/>
    <col min="3329" max="3329" width="15.86328125" style="10" customWidth="1"/>
    <col min="3330" max="3330" width="11.265625" style="10" customWidth="1"/>
    <col min="3331" max="3575" width="9.06640625" style="10"/>
    <col min="3576" max="3576" width="6.86328125" style="10" customWidth="1"/>
    <col min="3577" max="3577" width="38" style="10" customWidth="1"/>
    <col min="3578" max="3578" width="10.265625" style="10" customWidth="1"/>
    <col min="3579" max="3579" width="13.73046875" style="10" customWidth="1"/>
    <col min="3580" max="3580" width="12.265625" style="10" customWidth="1"/>
    <col min="3581" max="3581" width="15.3984375" style="10" customWidth="1"/>
    <col min="3582" max="3582" width="13.1328125" style="10" customWidth="1"/>
    <col min="3583" max="3583" width="14.265625" style="10" customWidth="1"/>
    <col min="3584" max="3584" width="15.73046875" style="10" customWidth="1"/>
    <col min="3585" max="3585" width="15.86328125" style="10" customWidth="1"/>
    <col min="3586" max="3586" width="11.265625" style="10" customWidth="1"/>
    <col min="3587" max="3831" width="9.06640625" style="10"/>
    <col min="3832" max="3832" width="6.86328125" style="10" customWidth="1"/>
    <col min="3833" max="3833" width="38" style="10" customWidth="1"/>
    <col min="3834" max="3834" width="10.265625" style="10" customWidth="1"/>
    <col min="3835" max="3835" width="13.73046875" style="10" customWidth="1"/>
    <col min="3836" max="3836" width="12.265625" style="10" customWidth="1"/>
    <col min="3837" max="3837" width="15.3984375" style="10" customWidth="1"/>
    <col min="3838" max="3838" width="13.1328125" style="10" customWidth="1"/>
    <col min="3839" max="3839" width="14.265625" style="10" customWidth="1"/>
    <col min="3840" max="3840" width="15.73046875" style="10" customWidth="1"/>
    <col min="3841" max="3841" width="15.86328125" style="10" customWidth="1"/>
    <col min="3842" max="3842" width="11.265625" style="10" customWidth="1"/>
    <col min="3843" max="4087" width="9.06640625" style="10"/>
    <col min="4088" max="4088" width="6.86328125" style="10" customWidth="1"/>
    <col min="4089" max="4089" width="38" style="10" customWidth="1"/>
    <col min="4090" max="4090" width="10.265625" style="10" customWidth="1"/>
    <col min="4091" max="4091" width="13.73046875" style="10" customWidth="1"/>
    <col min="4092" max="4092" width="12.265625" style="10" customWidth="1"/>
    <col min="4093" max="4093" width="15.3984375" style="10" customWidth="1"/>
    <col min="4094" max="4094" width="13.1328125" style="10" customWidth="1"/>
    <col min="4095" max="4095" width="14.265625" style="10" customWidth="1"/>
    <col min="4096" max="4096" width="15.73046875" style="10" customWidth="1"/>
    <col min="4097" max="4097" width="15.86328125" style="10" customWidth="1"/>
    <col min="4098" max="4098" width="11.265625" style="10" customWidth="1"/>
    <col min="4099" max="4343" width="9.06640625" style="10"/>
    <col min="4344" max="4344" width="6.86328125" style="10" customWidth="1"/>
    <col min="4345" max="4345" width="38" style="10" customWidth="1"/>
    <col min="4346" max="4346" width="10.265625" style="10" customWidth="1"/>
    <col min="4347" max="4347" width="13.73046875" style="10" customWidth="1"/>
    <col min="4348" max="4348" width="12.265625" style="10" customWidth="1"/>
    <col min="4349" max="4349" width="15.3984375" style="10" customWidth="1"/>
    <col min="4350" max="4350" width="13.1328125" style="10" customWidth="1"/>
    <col min="4351" max="4351" width="14.265625" style="10" customWidth="1"/>
    <col min="4352" max="4352" width="15.73046875" style="10" customWidth="1"/>
    <col min="4353" max="4353" width="15.86328125" style="10" customWidth="1"/>
    <col min="4354" max="4354" width="11.265625" style="10" customWidth="1"/>
    <col min="4355" max="4599" width="9.06640625" style="10"/>
    <col min="4600" max="4600" width="6.86328125" style="10" customWidth="1"/>
    <col min="4601" max="4601" width="38" style="10" customWidth="1"/>
    <col min="4602" max="4602" width="10.265625" style="10" customWidth="1"/>
    <col min="4603" max="4603" width="13.73046875" style="10" customWidth="1"/>
    <col min="4604" max="4604" width="12.265625" style="10" customWidth="1"/>
    <col min="4605" max="4605" width="15.3984375" style="10" customWidth="1"/>
    <col min="4606" max="4606" width="13.1328125" style="10" customWidth="1"/>
    <col min="4607" max="4607" width="14.265625" style="10" customWidth="1"/>
    <col min="4608" max="4608" width="15.73046875" style="10" customWidth="1"/>
    <col min="4609" max="4609" width="15.86328125" style="10" customWidth="1"/>
    <col min="4610" max="4610" width="11.265625" style="10" customWidth="1"/>
    <col min="4611" max="4855" width="9.06640625" style="10"/>
    <col min="4856" max="4856" width="6.86328125" style="10" customWidth="1"/>
    <col min="4857" max="4857" width="38" style="10" customWidth="1"/>
    <col min="4858" max="4858" width="10.265625" style="10" customWidth="1"/>
    <col min="4859" max="4859" width="13.73046875" style="10" customWidth="1"/>
    <col min="4860" max="4860" width="12.265625" style="10" customWidth="1"/>
    <col min="4861" max="4861" width="15.3984375" style="10" customWidth="1"/>
    <col min="4862" max="4862" width="13.1328125" style="10" customWidth="1"/>
    <col min="4863" max="4863" width="14.265625" style="10" customWidth="1"/>
    <col min="4864" max="4864" width="15.73046875" style="10" customWidth="1"/>
    <col min="4865" max="4865" width="15.86328125" style="10" customWidth="1"/>
    <col min="4866" max="4866" width="11.265625" style="10" customWidth="1"/>
    <col min="4867" max="5111" width="9.06640625" style="10"/>
    <col min="5112" max="5112" width="6.86328125" style="10" customWidth="1"/>
    <col min="5113" max="5113" width="38" style="10" customWidth="1"/>
    <col min="5114" max="5114" width="10.265625" style="10" customWidth="1"/>
    <col min="5115" max="5115" width="13.73046875" style="10" customWidth="1"/>
    <col min="5116" max="5116" width="12.265625" style="10" customWidth="1"/>
    <col min="5117" max="5117" width="15.3984375" style="10" customWidth="1"/>
    <col min="5118" max="5118" width="13.1328125" style="10" customWidth="1"/>
    <col min="5119" max="5119" width="14.265625" style="10" customWidth="1"/>
    <col min="5120" max="5120" width="15.73046875" style="10" customWidth="1"/>
    <col min="5121" max="5121" width="15.86328125" style="10" customWidth="1"/>
    <col min="5122" max="5122" width="11.265625" style="10" customWidth="1"/>
    <col min="5123" max="5367" width="9.06640625" style="10"/>
    <col min="5368" max="5368" width="6.86328125" style="10" customWidth="1"/>
    <col min="5369" max="5369" width="38" style="10" customWidth="1"/>
    <col min="5370" max="5370" width="10.265625" style="10" customWidth="1"/>
    <col min="5371" max="5371" width="13.73046875" style="10" customWidth="1"/>
    <col min="5372" max="5372" width="12.265625" style="10" customWidth="1"/>
    <col min="5373" max="5373" width="15.3984375" style="10" customWidth="1"/>
    <col min="5374" max="5374" width="13.1328125" style="10" customWidth="1"/>
    <col min="5375" max="5375" width="14.265625" style="10" customWidth="1"/>
    <col min="5376" max="5376" width="15.73046875" style="10" customWidth="1"/>
    <col min="5377" max="5377" width="15.86328125" style="10" customWidth="1"/>
    <col min="5378" max="5378" width="11.265625" style="10" customWidth="1"/>
    <col min="5379" max="5623" width="9.06640625" style="10"/>
    <col min="5624" max="5624" width="6.86328125" style="10" customWidth="1"/>
    <col min="5625" max="5625" width="38" style="10" customWidth="1"/>
    <col min="5626" max="5626" width="10.265625" style="10" customWidth="1"/>
    <col min="5627" max="5627" width="13.73046875" style="10" customWidth="1"/>
    <col min="5628" max="5628" width="12.265625" style="10" customWidth="1"/>
    <col min="5629" max="5629" width="15.3984375" style="10" customWidth="1"/>
    <col min="5630" max="5630" width="13.1328125" style="10" customWidth="1"/>
    <col min="5631" max="5631" width="14.265625" style="10" customWidth="1"/>
    <col min="5632" max="5632" width="15.73046875" style="10" customWidth="1"/>
    <col min="5633" max="5633" width="15.86328125" style="10" customWidth="1"/>
    <col min="5634" max="5634" width="11.265625" style="10" customWidth="1"/>
    <col min="5635" max="5879" width="9.06640625" style="10"/>
    <col min="5880" max="5880" width="6.86328125" style="10" customWidth="1"/>
    <col min="5881" max="5881" width="38" style="10" customWidth="1"/>
    <col min="5882" max="5882" width="10.265625" style="10" customWidth="1"/>
    <col min="5883" max="5883" width="13.73046875" style="10" customWidth="1"/>
    <col min="5884" max="5884" width="12.265625" style="10" customWidth="1"/>
    <col min="5885" max="5885" width="15.3984375" style="10" customWidth="1"/>
    <col min="5886" max="5886" width="13.1328125" style="10" customWidth="1"/>
    <col min="5887" max="5887" width="14.265625" style="10" customWidth="1"/>
    <col min="5888" max="5888" width="15.73046875" style="10" customWidth="1"/>
    <col min="5889" max="5889" width="15.86328125" style="10" customWidth="1"/>
    <col min="5890" max="5890" width="11.265625" style="10" customWidth="1"/>
    <col min="5891" max="6135" width="9.06640625" style="10"/>
    <col min="6136" max="6136" width="6.86328125" style="10" customWidth="1"/>
    <col min="6137" max="6137" width="38" style="10" customWidth="1"/>
    <col min="6138" max="6138" width="10.265625" style="10" customWidth="1"/>
    <col min="6139" max="6139" width="13.73046875" style="10" customWidth="1"/>
    <col min="6140" max="6140" width="12.265625" style="10" customWidth="1"/>
    <col min="6141" max="6141" width="15.3984375" style="10" customWidth="1"/>
    <col min="6142" max="6142" width="13.1328125" style="10" customWidth="1"/>
    <col min="6143" max="6143" width="14.265625" style="10" customWidth="1"/>
    <col min="6144" max="6144" width="15.73046875" style="10" customWidth="1"/>
    <col min="6145" max="6145" width="15.86328125" style="10" customWidth="1"/>
    <col min="6146" max="6146" width="11.265625" style="10" customWidth="1"/>
    <col min="6147" max="6391" width="9.06640625" style="10"/>
    <col min="6392" max="6392" width="6.86328125" style="10" customWidth="1"/>
    <col min="6393" max="6393" width="38" style="10" customWidth="1"/>
    <col min="6394" max="6394" width="10.265625" style="10" customWidth="1"/>
    <col min="6395" max="6395" width="13.73046875" style="10" customWidth="1"/>
    <col min="6396" max="6396" width="12.265625" style="10" customWidth="1"/>
    <col min="6397" max="6397" width="15.3984375" style="10" customWidth="1"/>
    <col min="6398" max="6398" width="13.1328125" style="10" customWidth="1"/>
    <col min="6399" max="6399" width="14.265625" style="10" customWidth="1"/>
    <col min="6400" max="6400" width="15.73046875" style="10" customWidth="1"/>
    <col min="6401" max="6401" width="15.86328125" style="10" customWidth="1"/>
    <col min="6402" max="6402" width="11.265625" style="10" customWidth="1"/>
    <col min="6403" max="6647" width="9.06640625" style="10"/>
    <col min="6648" max="6648" width="6.86328125" style="10" customWidth="1"/>
    <col min="6649" max="6649" width="38" style="10" customWidth="1"/>
    <col min="6650" max="6650" width="10.265625" style="10" customWidth="1"/>
    <col min="6651" max="6651" width="13.73046875" style="10" customWidth="1"/>
    <col min="6652" max="6652" width="12.265625" style="10" customWidth="1"/>
    <col min="6653" max="6653" width="15.3984375" style="10" customWidth="1"/>
    <col min="6654" max="6654" width="13.1328125" style="10" customWidth="1"/>
    <col min="6655" max="6655" width="14.265625" style="10" customWidth="1"/>
    <col min="6656" max="6656" width="15.73046875" style="10" customWidth="1"/>
    <col min="6657" max="6657" width="15.86328125" style="10" customWidth="1"/>
    <col min="6658" max="6658" width="11.265625" style="10" customWidth="1"/>
    <col min="6659" max="6903" width="9.06640625" style="10"/>
    <col min="6904" max="6904" width="6.86328125" style="10" customWidth="1"/>
    <col min="6905" max="6905" width="38" style="10" customWidth="1"/>
    <col min="6906" max="6906" width="10.265625" style="10" customWidth="1"/>
    <col min="6907" max="6907" width="13.73046875" style="10" customWidth="1"/>
    <col min="6908" max="6908" width="12.265625" style="10" customWidth="1"/>
    <col min="6909" max="6909" width="15.3984375" style="10" customWidth="1"/>
    <col min="6910" max="6910" width="13.1328125" style="10" customWidth="1"/>
    <col min="6911" max="6911" width="14.265625" style="10" customWidth="1"/>
    <col min="6912" max="6912" width="15.73046875" style="10" customWidth="1"/>
    <col min="6913" max="6913" width="15.86328125" style="10" customWidth="1"/>
    <col min="6914" max="6914" width="11.265625" style="10" customWidth="1"/>
    <col min="6915" max="7159" width="9.06640625" style="10"/>
    <col min="7160" max="7160" width="6.86328125" style="10" customWidth="1"/>
    <col min="7161" max="7161" width="38" style="10" customWidth="1"/>
    <col min="7162" max="7162" width="10.265625" style="10" customWidth="1"/>
    <col min="7163" max="7163" width="13.73046875" style="10" customWidth="1"/>
    <col min="7164" max="7164" width="12.265625" style="10" customWidth="1"/>
    <col min="7165" max="7165" width="15.3984375" style="10" customWidth="1"/>
    <col min="7166" max="7166" width="13.1328125" style="10" customWidth="1"/>
    <col min="7167" max="7167" width="14.265625" style="10" customWidth="1"/>
    <col min="7168" max="7168" width="15.73046875" style="10" customWidth="1"/>
    <col min="7169" max="7169" width="15.86328125" style="10" customWidth="1"/>
    <col min="7170" max="7170" width="11.265625" style="10" customWidth="1"/>
    <col min="7171" max="7415" width="9.06640625" style="10"/>
    <col min="7416" max="7416" width="6.86328125" style="10" customWidth="1"/>
    <col min="7417" max="7417" width="38" style="10" customWidth="1"/>
    <col min="7418" max="7418" width="10.265625" style="10" customWidth="1"/>
    <col min="7419" max="7419" width="13.73046875" style="10" customWidth="1"/>
    <col min="7420" max="7420" width="12.265625" style="10" customWidth="1"/>
    <col min="7421" max="7421" width="15.3984375" style="10" customWidth="1"/>
    <col min="7422" max="7422" width="13.1328125" style="10" customWidth="1"/>
    <col min="7423" max="7423" width="14.265625" style="10" customWidth="1"/>
    <col min="7424" max="7424" width="15.73046875" style="10" customWidth="1"/>
    <col min="7425" max="7425" width="15.86328125" style="10" customWidth="1"/>
    <col min="7426" max="7426" width="11.265625" style="10" customWidth="1"/>
    <col min="7427" max="7671" width="9.06640625" style="10"/>
    <col min="7672" max="7672" width="6.86328125" style="10" customWidth="1"/>
    <col min="7673" max="7673" width="38" style="10" customWidth="1"/>
    <col min="7674" max="7674" width="10.265625" style="10" customWidth="1"/>
    <col min="7675" max="7675" width="13.73046875" style="10" customWidth="1"/>
    <col min="7676" max="7676" width="12.265625" style="10" customWidth="1"/>
    <col min="7677" max="7677" width="15.3984375" style="10" customWidth="1"/>
    <col min="7678" max="7678" width="13.1328125" style="10" customWidth="1"/>
    <col min="7679" max="7679" width="14.265625" style="10" customWidth="1"/>
    <col min="7680" max="7680" width="15.73046875" style="10" customWidth="1"/>
    <col min="7681" max="7681" width="15.86328125" style="10" customWidth="1"/>
    <col min="7682" max="7682" width="11.265625" style="10" customWidth="1"/>
    <col min="7683" max="7927" width="9.06640625" style="10"/>
    <col min="7928" max="7928" width="6.86328125" style="10" customWidth="1"/>
    <col min="7929" max="7929" width="38" style="10" customWidth="1"/>
    <col min="7930" max="7930" width="10.265625" style="10" customWidth="1"/>
    <col min="7931" max="7931" width="13.73046875" style="10" customWidth="1"/>
    <col min="7932" max="7932" width="12.265625" style="10" customWidth="1"/>
    <col min="7933" max="7933" width="15.3984375" style="10" customWidth="1"/>
    <col min="7934" max="7934" width="13.1328125" style="10" customWidth="1"/>
    <col min="7935" max="7935" width="14.265625" style="10" customWidth="1"/>
    <col min="7936" max="7936" width="15.73046875" style="10" customWidth="1"/>
    <col min="7937" max="7937" width="15.86328125" style="10" customWidth="1"/>
    <col min="7938" max="7938" width="11.265625" style="10" customWidth="1"/>
    <col min="7939" max="8183" width="9.06640625" style="10"/>
    <col min="8184" max="8184" width="6.86328125" style="10" customWidth="1"/>
    <col min="8185" max="8185" width="38" style="10" customWidth="1"/>
    <col min="8186" max="8186" width="10.265625" style="10" customWidth="1"/>
    <col min="8187" max="8187" width="13.73046875" style="10" customWidth="1"/>
    <col min="8188" max="8188" width="12.265625" style="10" customWidth="1"/>
    <col min="8189" max="8189" width="15.3984375" style="10" customWidth="1"/>
    <col min="8190" max="8190" width="13.1328125" style="10" customWidth="1"/>
    <col min="8191" max="8191" width="14.265625" style="10" customWidth="1"/>
    <col min="8192" max="8192" width="15.73046875" style="10" customWidth="1"/>
    <col min="8193" max="8193" width="15.86328125" style="10" customWidth="1"/>
    <col min="8194" max="8194" width="11.265625" style="10" customWidth="1"/>
    <col min="8195" max="8439" width="9.06640625" style="10"/>
    <col min="8440" max="8440" width="6.86328125" style="10" customWidth="1"/>
    <col min="8441" max="8441" width="38" style="10" customWidth="1"/>
    <col min="8442" max="8442" width="10.265625" style="10" customWidth="1"/>
    <col min="8443" max="8443" width="13.73046875" style="10" customWidth="1"/>
    <col min="8444" max="8444" width="12.265625" style="10" customWidth="1"/>
    <col min="8445" max="8445" width="15.3984375" style="10" customWidth="1"/>
    <col min="8446" max="8446" width="13.1328125" style="10" customWidth="1"/>
    <col min="8447" max="8447" width="14.265625" style="10" customWidth="1"/>
    <col min="8448" max="8448" width="15.73046875" style="10" customWidth="1"/>
    <col min="8449" max="8449" width="15.86328125" style="10" customWidth="1"/>
    <col min="8450" max="8450" width="11.265625" style="10" customWidth="1"/>
    <col min="8451" max="8695" width="9.06640625" style="10"/>
    <col min="8696" max="8696" width="6.86328125" style="10" customWidth="1"/>
    <col min="8697" max="8697" width="38" style="10" customWidth="1"/>
    <col min="8698" max="8698" width="10.265625" style="10" customWidth="1"/>
    <col min="8699" max="8699" width="13.73046875" style="10" customWidth="1"/>
    <col min="8700" max="8700" width="12.265625" style="10" customWidth="1"/>
    <col min="8701" max="8701" width="15.3984375" style="10" customWidth="1"/>
    <col min="8702" max="8702" width="13.1328125" style="10" customWidth="1"/>
    <col min="8703" max="8703" width="14.265625" style="10" customWidth="1"/>
    <col min="8704" max="8704" width="15.73046875" style="10" customWidth="1"/>
    <col min="8705" max="8705" width="15.86328125" style="10" customWidth="1"/>
    <col min="8706" max="8706" width="11.265625" style="10" customWidth="1"/>
    <col min="8707" max="8951" width="9.06640625" style="10"/>
    <col min="8952" max="8952" width="6.86328125" style="10" customWidth="1"/>
    <col min="8953" max="8953" width="38" style="10" customWidth="1"/>
    <col min="8954" max="8954" width="10.265625" style="10" customWidth="1"/>
    <col min="8955" max="8955" width="13.73046875" style="10" customWidth="1"/>
    <col min="8956" max="8956" width="12.265625" style="10" customWidth="1"/>
    <col min="8957" max="8957" width="15.3984375" style="10" customWidth="1"/>
    <col min="8958" max="8958" width="13.1328125" style="10" customWidth="1"/>
    <col min="8959" max="8959" width="14.265625" style="10" customWidth="1"/>
    <col min="8960" max="8960" width="15.73046875" style="10" customWidth="1"/>
    <col min="8961" max="8961" width="15.86328125" style="10" customWidth="1"/>
    <col min="8962" max="8962" width="11.265625" style="10" customWidth="1"/>
    <col min="8963" max="9207" width="9.06640625" style="10"/>
    <col min="9208" max="9208" width="6.86328125" style="10" customWidth="1"/>
    <col min="9209" max="9209" width="38" style="10" customWidth="1"/>
    <col min="9210" max="9210" width="10.265625" style="10" customWidth="1"/>
    <col min="9211" max="9211" width="13.73046875" style="10" customWidth="1"/>
    <col min="9212" max="9212" width="12.265625" style="10" customWidth="1"/>
    <col min="9213" max="9213" width="15.3984375" style="10" customWidth="1"/>
    <col min="9214" max="9214" width="13.1328125" style="10" customWidth="1"/>
    <col min="9215" max="9215" width="14.265625" style="10" customWidth="1"/>
    <col min="9216" max="9216" width="15.73046875" style="10" customWidth="1"/>
    <col min="9217" max="9217" width="15.86328125" style="10" customWidth="1"/>
    <col min="9218" max="9218" width="11.265625" style="10" customWidth="1"/>
    <col min="9219" max="9463" width="9.06640625" style="10"/>
    <col min="9464" max="9464" width="6.86328125" style="10" customWidth="1"/>
    <col min="9465" max="9465" width="38" style="10" customWidth="1"/>
    <col min="9466" max="9466" width="10.265625" style="10" customWidth="1"/>
    <col min="9467" max="9467" width="13.73046875" style="10" customWidth="1"/>
    <col min="9468" max="9468" width="12.265625" style="10" customWidth="1"/>
    <col min="9469" max="9469" width="15.3984375" style="10" customWidth="1"/>
    <col min="9470" max="9470" width="13.1328125" style="10" customWidth="1"/>
    <col min="9471" max="9471" width="14.265625" style="10" customWidth="1"/>
    <col min="9472" max="9472" width="15.73046875" style="10" customWidth="1"/>
    <col min="9473" max="9473" width="15.86328125" style="10" customWidth="1"/>
    <col min="9474" max="9474" width="11.265625" style="10" customWidth="1"/>
    <col min="9475" max="9719" width="9.06640625" style="10"/>
    <col min="9720" max="9720" width="6.86328125" style="10" customWidth="1"/>
    <col min="9721" max="9721" width="38" style="10" customWidth="1"/>
    <col min="9722" max="9722" width="10.265625" style="10" customWidth="1"/>
    <col min="9723" max="9723" width="13.73046875" style="10" customWidth="1"/>
    <col min="9724" max="9724" width="12.265625" style="10" customWidth="1"/>
    <col min="9725" max="9725" width="15.3984375" style="10" customWidth="1"/>
    <col min="9726" max="9726" width="13.1328125" style="10" customWidth="1"/>
    <col min="9727" max="9727" width="14.265625" style="10" customWidth="1"/>
    <col min="9728" max="9728" width="15.73046875" style="10" customWidth="1"/>
    <col min="9729" max="9729" width="15.86328125" style="10" customWidth="1"/>
    <col min="9730" max="9730" width="11.265625" style="10" customWidth="1"/>
    <col min="9731" max="9975" width="9.06640625" style="10"/>
    <col min="9976" max="9976" width="6.86328125" style="10" customWidth="1"/>
    <col min="9977" max="9977" width="38" style="10" customWidth="1"/>
    <col min="9978" max="9978" width="10.265625" style="10" customWidth="1"/>
    <col min="9979" max="9979" width="13.73046875" style="10" customWidth="1"/>
    <col min="9980" max="9980" width="12.265625" style="10" customWidth="1"/>
    <col min="9981" max="9981" width="15.3984375" style="10" customWidth="1"/>
    <col min="9982" max="9982" width="13.1328125" style="10" customWidth="1"/>
    <col min="9983" max="9983" width="14.265625" style="10" customWidth="1"/>
    <col min="9984" max="9984" width="15.73046875" style="10" customWidth="1"/>
    <col min="9985" max="9985" width="15.86328125" style="10" customWidth="1"/>
    <col min="9986" max="9986" width="11.265625" style="10" customWidth="1"/>
    <col min="9987" max="10231" width="9.06640625" style="10"/>
    <col min="10232" max="10232" width="6.86328125" style="10" customWidth="1"/>
    <col min="10233" max="10233" width="38" style="10" customWidth="1"/>
    <col min="10234" max="10234" width="10.265625" style="10" customWidth="1"/>
    <col min="10235" max="10235" width="13.73046875" style="10" customWidth="1"/>
    <col min="10236" max="10236" width="12.265625" style="10" customWidth="1"/>
    <col min="10237" max="10237" width="15.3984375" style="10" customWidth="1"/>
    <col min="10238" max="10238" width="13.1328125" style="10" customWidth="1"/>
    <col min="10239" max="10239" width="14.265625" style="10" customWidth="1"/>
    <col min="10240" max="10240" width="15.73046875" style="10" customWidth="1"/>
    <col min="10241" max="10241" width="15.86328125" style="10" customWidth="1"/>
    <col min="10242" max="10242" width="11.265625" style="10" customWidth="1"/>
    <col min="10243" max="10487" width="9.06640625" style="10"/>
    <col min="10488" max="10488" width="6.86328125" style="10" customWidth="1"/>
    <col min="10489" max="10489" width="38" style="10" customWidth="1"/>
    <col min="10490" max="10490" width="10.265625" style="10" customWidth="1"/>
    <col min="10491" max="10491" width="13.73046875" style="10" customWidth="1"/>
    <col min="10492" max="10492" width="12.265625" style="10" customWidth="1"/>
    <col min="10493" max="10493" width="15.3984375" style="10" customWidth="1"/>
    <col min="10494" max="10494" width="13.1328125" style="10" customWidth="1"/>
    <col min="10495" max="10495" width="14.265625" style="10" customWidth="1"/>
    <col min="10496" max="10496" width="15.73046875" style="10" customWidth="1"/>
    <col min="10497" max="10497" width="15.86328125" style="10" customWidth="1"/>
    <col min="10498" max="10498" width="11.265625" style="10" customWidth="1"/>
    <col min="10499" max="10743" width="9.06640625" style="10"/>
    <col min="10744" max="10744" width="6.86328125" style="10" customWidth="1"/>
    <col min="10745" max="10745" width="38" style="10" customWidth="1"/>
    <col min="10746" max="10746" width="10.265625" style="10" customWidth="1"/>
    <col min="10747" max="10747" width="13.73046875" style="10" customWidth="1"/>
    <col min="10748" max="10748" width="12.265625" style="10" customWidth="1"/>
    <col min="10749" max="10749" width="15.3984375" style="10" customWidth="1"/>
    <col min="10750" max="10750" width="13.1328125" style="10" customWidth="1"/>
    <col min="10751" max="10751" width="14.265625" style="10" customWidth="1"/>
    <col min="10752" max="10752" width="15.73046875" style="10" customWidth="1"/>
    <col min="10753" max="10753" width="15.86328125" style="10" customWidth="1"/>
    <col min="10754" max="10754" width="11.265625" style="10" customWidth="1"/>
    <col min="10755" max="10999" width="9.06640625" style="10"/>
    <col min="11000" max="11000" width="6.86328125" style="10" customWidth="1"/>
    <col min="11001" max="11001" width="38" style="10" customWidth="1"/>
    <col min="11002" max="11002" width="10.265625" style="10" customWidth="1"/>
    <col min="11003" max="11003" width="13.73046875" style="10" customWidth="1"/>
    <col min="11004" max="11004" width="12.265625" style="10" customWidth="1"/>
    <col min="11005" max="11005" width="15.3984375" style="10" customWidth="1"/>
    <col min="11006" max="11006" width="13.1328125" style="10" customWidth="1"/>
    <col min="11007" max="11007" width="14.265625" style="10" customWidth="1"/>
    <col min="11008" max="11008" width="15.73046875" style="10" customWidth="1"/>
    <col min="11009" max="11009" width="15.86328125" style="10" customWidth="1"/>
    <col min="11010" max="11010" width="11.265625" style="10" customWidth="1"/>
    <col min="11011" max="11255" width="9.06640625" style="10"/>
    <col min="11256" max="11256" width="6.86328125" style="10" customWidth="1"/>
    <col min="11257" max="11257" width="38" style="10" customWidth="1"/>
    <col min="11258" max="11258" width="10.265625" style="10" customWidth="1"/>
    <col min="11259" max="11259" width="13.73046875" style="10" customWidth="1"/>
    <col min="11260" max="11260" width="12.265625" style="10" customWidth="1"/>
    <col min="11261" max="11261" width="15.3984375" style="10" customWidth="1"/>
    <col min="11262" max="11262" width="13.1328125" style="10" customWidth="1"/>
    <col min="11263" max="11263" width="14.265625" style="10" customWidth="1"/>
    <col min="11264" max="11264" width="15.73046875" style="10" customWidth="1"/>
    <col min="11265" max="11265" width="15.86328125" style="10" customWidth="1"/>
    <col min="11266" max="11266" width="11.265625" style="10" customWidth="1"/>
    <col min="11267" max="11511" width="9.06640625" style="10"/>
    <col min="11512" max="11512" width="6.86328125" style="10" customWidth="1"/>
    <col min="11513" max="11513" width="38" style="10" customWidth="1"/>
    <col min="11514" max="11514" width="10.265625" style="10" customWidth="1"/>
    <col min="11515" max="11515" width="13.73046875" style="10" customWidth="1"/>
    <col min="11516" max="11516" width="12.265625" style="10" customWidth="1"/>
    <col min="11517" max="11517" width="15.3984375" style="10" customWidth="1"/>
    <col min="11518" max="11518" width="13.1328125" style="10" customWidth="1"/>
    <col min="11519" max="11519" width="14.265625" style="10" customWidth="1"/>
    <col min="11520" max="11520" width="15.73046875" style="10" customWidth="1"/>
    <col min="11521" max="11521" width="15.86328125" style="10" customWidth="1"/>
    <col min="11522" max="11522" width="11.265625" style="10" customWidth="1"/>
    <col min="11523" max="11767" width="9.06640625" style="10"/>
    <col min="11768" max="11768" width="6.86328125" style="10" customWidth="1"/>
    <col min="11769" max="11769" width="38" style="10" customWidth="1"/>
    <col min="11770" max="11770" width="10.265625" style="10" customWidth="1"/>
    <col min="11771" max="11771" width="13.73046875" style="10" customWidth="1"/>
    <col min="11772" max="11772" width="12.265625" style="10" customWidth="1"/>
    <col min="11773" max="11773" width="15.3984375" style="10" customWidth="1"/>
    <col min="11774" max="11774" width="13.1328125" style="10" customWidth="1"/>
    <col min="11775" max="11775" width="14.265625" style="10" customWidth="1"/>
    <col min="11776" max="11776" width="15.73046875" style="10" customWidth="1"/>
    <col min="11777" max="11777" width="15.86328125" style="10" customWidth="1"/>
    <col min="11778" max="11778" width="11.265625" style="10" customWidth="1"/>
    <col min="11779" max="12023" width="9.06640625" style="10"/>
    <col min="12024" max="12024" width="6.86328125" style="10" customWidth="1"/>
    <col min="12025" max="12025" width="38" style="10" customWidth="1"/>
    <col min="12026" max="12026" width="10.265625" style="10" customWidth="1"/>
    <col min="12027" max="12027" width="13.73046875" style="10" customWidth="1"/>
    <col min="12028" max="12028" width="12.265625" style="10" customWidth="1"/>
    <col min="12029" max="12029" width="15.3984375" style="10" customWidth="1"/>
    <col min="12030" max="12030" width="13.1328125" style="10" customWidth="1"/>
    <col min="12031" max="12031" width="14.265625" style="10" customWidth="1"/>
    <col min="12032" max="12032" width="15.73046875" style="10" customWidth="1"/>
    <col min="12033" max="12033" width="15.86328125" style="10" customWidth="1"/>
    <col min="12034" max="12034" width="11.265625" style="10" customWidth="1"/>
    <col min="12035" max="12279" width="9.06640625" style="10"/>
    <col min="12280" max="12280" width="6.86328125" style="10" customWidth="1"/>
    <col min="12281" max="12281" width="38" style="10" customWidth="1"/>
    <col min="12282" max="12282" width="10.265625" style="10" customWidth="1"/>
    <col min="12283" max="12283" width="13.73046875" style="10" customWidth="1"/>
    <col min="12284" max="12284" width="12.265625" style="10" customWidth="1"/>
    <col min="12285" max="12285" width="15.3984375" style="10" customWidth="1"/>
    <col min="12286" max="12286" width="13.1328125" style="10" customWidth="1"/>
    <col min="12287" max="12287" width="14.265625" style="10" customWidth="1"/>
    <col min="12288" max="12288" width="15.73046875" style="10" customWidth="1"/>
    <col min="12289" max="12289" width="15.86328125" style="10" customWidth="1"/>
    <col min="12290" max="12290" width="11.265625" style="10" customWidth="1"/>
    <col min="12291" max="12535" width="9.06640625" style="10"/>
    <col min="12536" max="12536" width="6.86328125" style="10" customWidth="1"/>
    <col min="12537" max="12537" width="38" style="10" customWidth="1"/>
    <col min="12538" max="12538" width="10.265625" style="10" customWidth="1"/>
    <col min="12539" max="12539" width="13.73046875" style="10" customWidth="1"/>
    <col min="12540" max="12540" width="12.265625" style="10" customWidth="1"/>
    <col min="12541" max="12541" width="15.3984375" style="10" customWidth="1"/>
    <col min="12542" max="12542" width="13.1328125" style="10" customWidth="1"/>
    <col min="12543" max="12543" width="14.265625" style="10" customWidth="1"/>
    <col min="12544" max="12544" width="15.73046875" style="10" customWidth="1"/>
    <col min="12545" max="12545" width="15.86328125" style="10" customWidth="1"/>
    <col min="12546" max="12546" width="11.265625" style="10" customWidth="1"/>
    <col min="12547" max="12791" width="9.06640625" style="10"/>
    <col min="12792" max="12792" width="6.86328125" style="10" customWidth="1"/>
    <col min="12793" max="12793" width="38" style="10" customWidth="1"/>
    <col min="12794" max="12794" width="10.265625" style="10" customWidth="1"/>
    <col min="12795" max="12795" width="13.73046875" style="10" customWidth="1"/>
    <col min="12796" max="12796" width="12.265625" style="10" customWidth="1"/>
    <col min="12797" max="12797" width="15.3984375" style="10" customWidth="1"/>
    <col min="12798" max="12798" width="13.1328125" style="10" customWidth="1"/>
    <col min="12799" max="12799" width="14.265625" style="10" customWidth="1"/>
    <col min="12800" max="12800" width="15.73046875" style="10" customWidth="1"/>
    <col min="12801" max="12801" width="15.86328125" style="10" customWidth="1"/>
    <col min="12802" max="12802" width="11.265625" style="10" customWidth="1"/>
    <col min="12803" max="13047" width="9.06640625" style="10"/>
    <col min="13048" max="13048" width="6.86328125" style="10" customWidth="1"/>
    <col min="13049" max="13049" width="38" style="10" customWidth="1"/>
    <col min="13050" max="13050" width="10.265625" style="10" customWidth="1"/>
    <col min="13051" max="13051" width="13.73046875" style="10" customWidth="1"/>
    <col min="13052" max="13052" width="12.265625" style="10" customWidth="1"/>
    <col min="13053" max="13053" width="15.3984375" style="10" customWidth="1"/>
    <col min="13054" max="13054" width="13.1328125" style="10" customWidth="1"/>
    <col min="13055" max="13055" width="14.265625" style="10" customWidth="1"/>
    <col min="13056" max="13056" width="15.73046875" style="10" customWidth="1"/>
    <col min="13057" max="13057" width="15.86328125" style="10" customWidth="1"/>
    <col min="13058" max="13058" width="11.265625" style="10" customWidth="1"/>
    <col min="13059" max="13303" width="9.06640625" style="10"/>
    <col min="13304" max="13304" width="6.86328125" style="10" customWidth="1"/>
    <col min="13305" max="13305" width="38" style="10" customWidth="1"/>
    <col min="13306" max="13306" width="10.265625" style="10" customWidth="1"/>
    <col min="13307" max="13307" width="13.73046875" style="10" customWidth="1"/>
    <col min="13308" max="13308" width="12.265625" style="10" customWidth="1"/>
    <col min="13309" max="13309" width="15.3984375" style="10" customWidth="1"/>
    <col min="13310" max="13310" width="13.1328125" style="10" customWidth="1"/>
    <col min="13311" max="13311" width="14.265625" style="10" customWidth="1"/>
    <col min="13312" max="13312" width="15.73046875" style="10" customWidth="1"/>
    <col min="13313" max="13313" width="15.86328125" style="10" customWidth="1"/>
    <col min="13314" max="13314" width="11.265625" style="10" customWidth="1"/>
    <col min="13315" max="13559" width="9.06640625" style="10"/>
    <col min="13560" max="13560" width="6.86328125" style="10" customWidth="1"/>
    <col min="13561" max="13561" width="38" style="10" customWidth="1"/>
    <col min="13562" max="13562" width="10.265625" style="10" customWidth="1"/>
    <col min="13563" max="13563" width="13.73046875" style="10" customWidth="1"/>
    <col min="13564" max="13564" width="12.265625" style="10" customWidth="1"/>
    <col min="13565" max="13565" width="15.3984375" style="10" customWidth="1"/>
    <col min="13566" max="13566" width="13.1328125" style="10" customWidth="1"/>
    <col min="13567" max="13567" width="14.265625" style="10" customWidth="1"/>
    <col min="13568" max="13568" width="15.73046875" style="10" customWidth="1"/>
    <col min="13569" max="13569" width="15.86328125" style="10" customWidth="1"/>
    <col min="13570" max="13570" width="11.265625" style="10" customWidth="1"/>
    <col min="13571" max="13815" width="9.06640625" style="10"/>
    <col min="13816" max="13816" width="6.86328125" style="10" customWidth="1"/>
    <col min="13817" max="13817" width="38" style="10" customWidth="1"/>
    <col min="13818" max="13818" width="10.265625" style="10" customWidth="1"/>
    <col min="13819" max="13819" width="13.73046875" style="10" customWidth="1"/>
    <col min="13820" max="13820" width="12.265625" style="10" customWidth="1"/>
    <col min="13821" max="13821" width="15.3984375" style="10" customWidth="1"/>
    <col min="13822" max="13822" width="13.1328125" style="10" customWidth="1"/>
    <col min="13823" max="13823" width="14.265625" style="10" customWidth="1"/>
    <col min="13824" max="13824" width="15.73046875" style="10" customWidth="1"/>
    <col min="13825" max="13825" width="15.86328125" style="10" customWidth="1"/>
    <col min="13826" max="13826" width="11.265625" style="10" customWidth="1"/>
    <col min="13827" max="14071" width="9.06640625" style="10"/>
    <col min="14072" max="14072" width="6.86328125" style="10" customWidth="1"/>
    <col min="14073" max="14073" width="38" style="10" customWidth="1"/>
    <col min="14074" max="14074" width="10.265625" style="10" customWidth="1"/>
    <col min="14075" max="14075" width="13.73046875" style="10" customWidth="1"/>
    <col min="14076" max="14076" width="12.265625" style="10" customWidth="1"/>
    <col min="14077" max="14077" width="15.3984375" style="10" customWidth="1"/>
    <col min="14078" max="14078" width="13.1328125" style="10" customWidth="1"/>
    <col min="14079" max="14079" width="14.265625" style="10" customWidth="1"/>
    <col min="14080" max="14080" width="15.73046875" style="10" customWidth="1"/>
    <col min="14081" max="14081" width="15.86328125" style="10" customWidth="1"/>
    <col min="14082" max="14082" width="11.265625" style="10" customWidth="1"/>
    <col min="14083" max="14327" width="9.06640625" style="10"/>
    <col min="14328" max="14328" width="6.86328125" style="10" customWidth="1"/>
    <col min="14329" max="14329" width="38" style="10" customWidth="1"/>
    <col min="14330" max="14330" width="10.265625" style="10" customWidth="1"/>
    <col min="14331" max="14331" width="13.73046875" style="10" customWidth="1"/>
    <col min="14332" max="14332" width="12.265625" style="10" customWidth="1"/>
    <col min="14333" max="14333" width="15.3984375" style="10" customWidth="1"/>
    <col min="14334" max="14334" width="13.1328125" style="10" customWidth="1"/>
    <col min="14335" max="14335" width="14.265625" style="10" customWidth="1"/>
    <col min="14336" max="14336" width="15.73046875" style="10" customWidth="1"/>
    <col min="14337" max="14337" width="15.86328125" style="10" customWidth="1"/>
    <col min="14338" max="14338" width="11.265625" style="10" customWidth="1"/>
    <col min="14339" max="14583" width="9.06640625" style="10"/>
    <col min="14584" max="14584" width="6.86328125" style="10" customWidth="1"/>
    <col min="14585" max="14585" width="38" style="10" customWidth="1"/>
    <col min="14586" max="14586" width="10.265625" style="10" customWidth="1"/>
    <col min="14587" max="14587" width="13.73046875" style="10" customWidth="1"/>
    <col min="14588" max="14588" width="12.265625" style="10" customWidth="1"/>
    <col min="14589" max="14589" width="15.3984375" style="10" customWidth="1"/>
    <col min="14590" max="14590" width="13.1328125" style="10" customWidth="1"/>
    <col min="14591" max="14591" width="14.265625" style="10" customWidth="1"/>
    <col min="14592" max="14592" width="15.73046875" style="10" customWidth="1"/>
    <col min="14593" max="14593" width="15.86328125" style="10" customWidth="1"/>
    <col min="14594" max="14594" width="11.265625" style="10" customWidth="1"/>
    <col min="14595" max="14839" width="9.06640625" style="10"/>
    <col min="14840" max="14840" width="6.86328125" style="10" customWidth="1"/>
    <col min="14841" max="14841" width="38" style="10" customWidth="1"/>
    <col min="14842" max="14842" width="10.265625" style="10" customWidth="1"/>
    <col min="14843" max="14843" width="13.73046875" style="10" customWidth="1"/>
    <col min="14844" max="14844" width="12.265625" style="10" customWidth="1"/>
    <col min="14845" max="14845" width="15.3984375" style="10" customWidth="1"/>
    <col min="14846" max="14846" width="13.1328125" style="10" customWidth="1"/>
    <col min="14847" max="14847" width="14.265625" style="10" customWidth="1"/>
    <col min="14848" max="14848" width="15.73046875" style="10" customWidth="1"/>
    <col min="14849" max="14849" width="15.86328125" style="10" customWidth="1"/>
    <col min="14850" max="14850" width="11.265625" style="10" customWidth="1"/>
    <col min="14851" max="15095" width="9.06640625" style="10"/>
    <col min="15096" max="15096" width="6.86328125" style="10" customWidth="1"/>
    <col min="15097" max="15097" width="38" style="10" customWidth="1"/>
    <col min="15098" max="15098" width="10.265625" style="10" customWidth="1"/>
    <col min="15099" max="15099" width="13.73046875" style="10" customWidth="1"/>
    <col min="15100" max="15100" width="12.265625" style="10" customWidth="1"/>
    <col min="15101" max="15101" width="15.3984375" style="10" customWidth="1"/>
    <col min="15102" max="15102" width="13.1328125" style="10" customWidth="1"/>
    <col min="15103" max="15103" width="14.265625" style="10" customWidth="1"/>
    <col min="15104" max="15104" width="15.73046875" style="10" customWidth="1"/>
    <col min="15105" max="15105" width="15.86328125" style="10" customWidth="1"/>
    <col min="15106" max="15106" width="11.265625" style="10" customWidth="1"/>
    <col min="15107" max="15351" width="9.06640625" style="10"/>
    <col min="15352" max="15352" width="6.86328125" style="10" customWidth="1"/>
    <col min="15353" max="15353" width="38" style="10" customWidth="1"/>
    <col min="15354" max="15354" width="10.265625" style="10" customWidth="1"/>
    <col min="15355" max="15355" width="13.73046875" style="10" customWidth="1"/>
    <col min="15356" max="15356" width="12.265625" style="10" customWidth="1"/>
    <col min="15357" max="15357" width="15.3984375" style="10" customWidth="1"/>
    <col min="15358" max="15358" width="13.1328125" style="10" customWidth="1"/>
    <col min="15359" max="15359" width="14.265625" style="10" customWidth="1"/>
    <col min="15360" max="15360" width="15.73046875" style="10" customWidth="1"/>
    <col min="15361" max="15361" width="15.86328125" style="10" customWidth="1"/>
    <col min="15362" max="15362" width="11.265625" style="10" customWidth="1"/>
    <col min="15363" max="15607" width="9.06640625" style="10"/>
    <col min="15608" max="15608" width="6.86328125" style="10" customWidth="1"/>
    <col min="15609" max="15609" width="38" style="10" customWidth="1"/>
    <col min="15610" max="15610" width="10.265625" style="10" customWidth="1"/>
    <col min="15611" max="15611" width="13.73046875" style="10" customWidth="1"/>
    <col min="15612" max="15612" width="12.265625" style="10" customWidth="1"/>
    <col min="15613" max="15613" width="15.3984375" style="10" customWidth="1"/>
    <col min="15614" max="15614" width="13.1328125" style="10" customWidth="1"/>
    <col min="15615" max="15615" width="14.265625" style="10" customWidth="1"/>
    <col min="15616" max="15616" width="15.73046875" style="10" customWidth="1"/>
    <col min="15617" max="15617" width="15.86328125" style="10" customWidth="1"/>
    <col min="15618" max="15618" width="11.265625" style="10" customWidth="1"/>
    <col min="15619" max="15863" width="9.06640625" style="10"/>
    <col min="15864" max="15864" width="6.86328125" style="10" customWidth="1"/>
    <col min="15865" max="15865" width="38" style="10" customWidth="1"/>
    <col min="15866" max="15866" width="10.265625" style="10" customWidth="1"/>
    <col min="15867" max="15867" width="13.73046875" style="10" customWidth="1"/>
    <col min="15868" max="15868" width="12.265625" style="10" customWidth="1"/>
    <col min="15869" max="15869" width="15.3984375" style="10" customWidth="1"/>
    <col min="15870" max="15870" width="13.1328125" style="10" customWidth="1"/>
    <col min="15871" max="15871" width="14.265625" style="10" customWidth="1"/>
    <col min="15872" max="15872" width="15.73046875" style="10" customWidth="1"/>
    <col min="15873" max="15873" width="15.86328125" style="10" customWidth="1"/>
    <col min="15874" max="15874" width="11.265625" style="10" customWidth="1"/>
    <col min="15875" max="16119" width="9.06640625" style="10"/>
    <col min="16120" max="16120" width="6.86328125" style="10" customWidth="1"/>
    <col min="16121" max="16121" width="38" style="10" customWidth="1"/>
    <col min="16122" max="16122" width="10.265625" style="10" customWidth="1"/>
    <col min="16123" max="16123" width="13.73046875" style="10" customWidth="1"/>
    <col min="16124" max="16124" width="12.265625" style="10" customWidth="1"/>
    <col min="16125" max="16125" width="15.3984375" style="10" customWidth="1"/>
    <col min="16126" max="16126" width="13.1328125" style="10" customWidth="1"/>
    <col min="16127" max="16127" width="14.265625" style="10" customWidth="1"/>
    <col min="16128" max="16128" width="15.73046875" style="10" customWidth="1"/>
    <col min="16129" max="16129" width="15.86328125" style="10" customWidth="1"/>
    <col min="16130" max="16130" width="11.265625" style="10" customWidth="1"/>
    <col min="16131" max="16384" width="9.06640625" style="10"/>
  </cols>
  <sheetData>
    <row r="1" spans="1:6">
      <c r="A1" s="243" t="s">
        <v>1082</v>
      </c>
    </row>
    <row r="2" spans="1:6" s="2" customFormat="1" ht="10.5" thickBot="1">
      <c r="A2" s="43"/>
      <c r="B2" s="31"/>
      <c r="C2" s="72"/>
      <c r="D2" s="230"/>
      <c r="E2" s="187"/>
      <c r="F2" s="185"/>
    </row>
    <row r="3" spans="1:6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75" t="s">
        <v>5</v>
      </c>
    </row>
    <row r="4" spans="1:6" s="5" customFormat="1" ht="10.5" thickBot="1">
      <c r="A4" s="382"/>
      <c r="B4" s="377"/>
      <c r="C4" s="378"/>
      <c r="D4" s="387"/>
      <c r="E4" s="380"/>
      <c r="F4" s="380" t="s">
        <v>6</v>
      </c>
    </row>
    <row r="5" spans="1:6">
      <c r="A5" s="138"/>
      <c r="B5" s="139"/>
      <c r="C5" s="27"/>
      <c r="D5" s="231"/>
      <c r="E5" s="198"/>
      <c r="F5" s="178"/>
    </row>
    <row r="6" spans="1:6">
      <c r="A6" s="82" t="s">
        <v>156</v>
      </c>
      <c r="B6" s="45" t="s">
        <v>27</v>
      </c>
      <c r="C6" s="13"/>
      <c r="D6" s="232"/>
      <c r="E6" s="92"/>
      <c r="F6" s="180"/>
    </row>
    <row r="7" spans="1:6">
      <c r="A7" s="82"/>
      <c r="B7" s="35" t="s">
        <v>76</v>
      </c>
      <c r="C7" s="13"/>
      <c r="D7" s="232"/>
      <c r="E7" s="92"/>
      <c r="F7" s="180"/>
    </row>
    <row r="8" spans="1:6">
      <c r="A8" s="82"/>
      <c r="B8" s="35" t="s">
        <v>77</v>
      </c>
      <c r="C8" s="13"/>
      <c r="D8" s="232"/>
      <c r="E8" s="92"/>
      <c r="F8" s="180"/>
    </row>
    <row r="9" spans="1:6">
      <c r="A9" s="82"/>
      <c r="B9" s="35"/>
      <c r="C9" s="13"/>
      <c r="D9" s="232"/>
      <c r="E9" s="92"/>
      <c r="F9" s="180"/>
    </row>
    <row r="10" spans="1:6">
      <c r="A10" s="82" t="s">
        <v>165</v>
      </c>
      <c r="B10" s="45" t="s">
        <v>166</v>
      </c>
      <c r="C10" s="13"/>
      <c r="D10" s="232"/>
      <c r="E10" s="92"/>
      <c r="F10" s="180"/>
    </row>
    <row r="11" spans="1:6">
      <c r="A11" s="137"/>
      <c r="B11" s="35"/>
      <c r="C11" s="13"/>
      <c r="D11" s="232"/>
      <c r="E11" s="92"/>
      <c r="F11" s="180"/>
    </row>
    <row r="12" spans="1:6">
      <c r="A12" s="137" t="s">
        <v>157</v>
      </c>
      <c r="B12" s="140" t="s">
        <v>161</v>
      </c>
      <c r="C12" s="13" t="s">
        <v>28</v>
      </c>
      <c r="D12" s="232">
        <v>9.1999999999999993</v>
      </c>
      <c r="E12" s="92"/>
      <c r="F12" s="180">
        <f>D12*E12</f>
        <v>0</v>
      </c>
    </row>
    <row r="13" spans="1:6">
      <c r="A13" s="137"/>
      <c r="B13" s="35"/>
      <c r="C13" s="13"/>
      <c r="D13" s="232"/>
      <c r="E13" s="92"/>
      <c r="F13" s="180">
        <f t="shared" ref="F13:F36" si="0">D13*E13</f>
        <v>0</v>
      </c>
    </row>
    <row r="14" spans="1:6">
      <c r="A14" s="137" t="s">
        <v>158</v>
      </c>
      <c r="B14" s="140" t="s">
        <v>162</v>
      </c>
      <c r="C14" s="13" t="s">
        <v>28</v>
      </c>
      <c r="D14" s="232">
        <v>1</v>
      </c>
      <c r="E14" s="92"/>
      <c r="F14" s="180">
        <f t="shared" si="0"/>
        <v>0</v>
      </c>
    </row>
    <row r="15" spans="1:6">
      <c r="A15" s="137"/>
      <c r="B15" s="35"/>
      <c r="C15" s="13"/>
      <c r="D15" s="232"/>
      <c r="E15" s="92"/>
      <c r="F15" s="180">
        <f t="shared" si="0"/>
        <v>0</v>
      </c>
    </row>
    <row r="16" spans="1:6">
      <c r="A16" s="137" t="s">
        <v>159</v>
      </c>
      <c r="B16" s="81" t="s">
        <v>163</v>
      </c>
      <c r="C16" s="13" t="s">
        <v>22</v>
      </c>
      <c r="D16" s="232">
        <v>1</v>
      </c>
      <c r="E16" s="92"/>
      <c r="F16" s="180">
        <f t="shared" si="0"/>
        <v>0</v>
      </c>
    </row>
    <row r="17" spans="1:6">
      <c r="A17" s="137"/>
      <c r="B17" s="35"/>
      <c r="C17" s="13"/>
      <c r="D17" s="232"/>
      <c r="E17" s="92"/>
      <c r="F17" s="180">
        <f t="shared" si="0"/>
        <v>0</v>
      </c>
    </row>
    <row r="18" spans="1:6" ht="11.65">
      <c r="A18" s="137" t="s">
        <v>160</v>
      </c>
      <c r="B18" s="140" t="s">
        <v>164</v>
      </c>
      <c r="C18" s="13" t="s">
        <v>56</v>
      </c>
      <c r="D18" s="232">
        <v>600</v>
      </c>
      <c r="E18" s="92"/>
      <c r="F18" s="180">
        <f t="shared" si="0"/>
        <v>0</v>
      </c>
    </row>
    <row r="19" spans="1:6">
      <c r="A19" s="137"/>
      <c r="B19" s="35"/>
      <c r="C19" s="13"/>
      <c r="D19" s="232"/>
      <c r="E19" s="92"/>
      <c r="F19" s="180">
        <f t="shared" si="0"/>
        <v>0</v>
      </c>
    </row>
    <row r="20" spans="1:6">
      <c r="A20" s="82" t="s">
        <v>173</v>
      </c>
      <c r="B20" s="45" t="s">
        <v>167</v>
      </c>
      <c r="C20" s="13"/>
      <c r="D20" s="232"/>
      <c r="E20" s="92"/>
      <c r="F20" s="180">
        <f t="shared" si="0"/>
        <v>0</v>
      </c>
    </row>
    <row r="21" spans="1:6">
      <c r="A21" s="137"/>
      <c r="B21" s="35"/>
      <c r="C21" s="13"/>
      <c r="D21" s="232"/>
      <c r="E21" s="92"/>
      <c r="F21" s="180">
        <f t="shared" si="0"/>
        <v>0</v>
      </c>
    </row>
    <row r="22" spans="1:6">
      <c r="A22" s="137" t="s">
        <v>172</v>
      </c>
      <c r="B22" s="140" t="s">
        <v>168</v>
      </c>
      <c r="C22" s="13" t="s">
        <v>28</v>
      </c>
      <c r="D22" s="232">
        <v>9.1999999999999993</v>
      </c>
      <c r="E22" s="92"/>
      <c r="F22" s="180">
        <f t="shared" si="0"/>
        <v>0</v>
      </c>
    </row>
    <row r="23" spans="1:6">
      <c r="A23" s="137"/>
      <c r="B23" s="35"/>
      <c r="C23" s="13"/>
      <c r="D23" s="232"/>
      <c r="E23" s="92"/>
      <c r="F23" s="180">
        <f t="shared" si="0"/>
        <v>0</v>
      </c>
    </row>
    <row r="24" spans="1:6">
      <c r="A24" s="137" t="s">
        <v>174</v>
      </c>
      <c r="B24" s="140" t="s">
        <v>169</v>
      </c>
      <c r="C24" s="13" t="s">
        <v>28</v>
      </c>
      <c r="D24" s="232">
        <v>1</v>
      </c>
      <c r="E24" s="92"/>
      <c r="F24" s="180">
        <f t="shared" si="0"/>
        <v>0</v>
      </c>
    </row>
    <row r="25" spans="1:6">
      <c r="A25" s="137"/>
      <c r="B25" s="35"/>
      <c r="C25" s="13"/>
      <c r="D25" s="232"/>
      <c r="E25" s="92"/>
      <c r="F25" s="180">
        <f t="shared" si="0"/>
        <v>0</v>
      </c>
    </row>
    <row r="26" spans="1:6">
      <c r="A26" s="137" t="s">
        <v>175</v>
      </c>
      <c r="B26" s="81" t="s">
        <v>170</v>
      </c>
      <c r="C26" s="13" t="s">
        <v>22</v>
      </c>
      <c r="D26" s="232">
        <v>1</v>
      </c>
      <c r="E26" s="92"/>
      <c r="F26" s="180">
        <f t="shared" si="0"/>
        <v>0</v>
      </c>
    </row>
    <row r="27" spans="1:6">
      <c r="A27" s="137"/>
      <c r="B27" s="35"/>
      <c r="C27" s="13"/>
      <c r="D27" s="232"/>
      <c r="E27" s="92"/>
      <c r="F27" s="180">
        <f t="shared" si="0"/>
        <v>0</v>
      </c>
    </row>
    <row r="28" spans="1:6" ht="11.65">
      <c r="A28" s="137" t="s">
        <v>176</v>
      </c>
      <c r="B28" s="140" t="s">
        <v>171</v>
      </c>
      <c r="C28" s="13" t="s">
        <v>56</v>
      </c>
      <c r="D28" s="232">
        <v>600</v>
      </c>
      <c r="E28" s="92"/>
      <c r="F28" s="180">
        <f t="shared" si="0"/>
        <v>0</v>
      </c>
    </row>
    <row r="29" spans="1:6">
      <c r="A29" s="137"/>
      <c r="B29" s="35"/>
      <c r="C29" s="13"/>
      <c r="D29" s="232"/>
      <c r="E29" s="92"/>
      <c r="F29" s="180">
        <f t="shared" si="0"/>
        <v>0</v>
      </c>
    </row>
    <row r="30" spans="1:6">
      <c r="A30" s="82" t="s">
        <v>178</v>
      </c>
      <c r="B30" s="45" t="s">
        <v>177</v>
      </c>
      <c r="C30" s="13"/>
      <c r="D30" s="232"/>
      <c r="E30" s="92"/>
      <c r="F30" s="180">
        <f t="shared" si="0"/>
        <v>0</v>
      </c>
    </row>
    <row r="31" spans="1:6">
      <c r="A31" s="137"/>
      <c r="B31" s="35"/>
      <c r="C31" s="13"/>
      <c r="D31" s="232"/>
      <c r="E31" s="92"/>
      <c r="F31" s="180">
        <f t="shared" si="0"/>
        <v>0</v>
      </c>
    </row>
    <row r="32" spans="1:6">
      <c r="A32" s="137" t="s">
        <v>179</v>
      </c>
      <c r="B32" s="35" t="s">
        <v>182</v>
      </c>
      <c r="C32" s="13" t="s">
        <v>16</v>
      </c>
      <c r="D32" s="232">
        <v>10</v>
      </c>
      <c r="E32" s="92"/>
      <c r="F32" s="180">
        <f t="shared" si="0"/>
        <v>0</v>
      </c>
    </row>
    <row r="33" spans="1:6">
      <c r="A33" s="137"/>
      <c r="B33" s="35"/>
      <c r="C33" s="13"/>
      <c r="D33" s="232"/>
      <c r="E33" s="92"/>
      <c r="F33" s="180">
        <f t="shared" si="0"/>
        <v>0</v>
      </c>
    </row>
    <row r="34" spans="1:6">
      <c r="A34" s="137" t="s">
        <v>180</v>
      </c>
      <c r="B34" s="35" t="s">
        <v>183</v>
      </c>
      <c r="C34" s="13" t="s">
        <v>16</v>
      </c>
      <c r="D34" s="232">
        <v>2</v>
      </c>
      <c r="E34" s="92"/>
      <c r="F34" s="180">
        <f t="shared" si="0"/>
        <v>0</v>
      </c>
    </row>
    <row r="35" spans="1:6">
      <c r="A35" s="137"/>
      <c r="B35" s="35"/>
      <c r="C35" s="13"/>
      <c r="D35" s="232"/>
      <c r="E35" s="92"/>
      <c r="F35" s="180">
        <f t="shared" si="0"/>
        <v>0</v>
      </c>
    </row>
    <row r="36" spans="1:6">
      <c r="A36" s="137" t="s">
        <v>181</v>
      </c>
      <c r="B36" s="35" t="s">
        <v>184</v>
      </c>
      <c r="C36" s="13" t="s">
        <v>28</v>
      </c>
      <c r="D36" s="232">
        <v>0.5</v>
      </c>
      <c r="E36" s="92"/>
      <c r="F36" s="180">
        <f t="shared" si="0"/>
        <v>0</v>
      </c>
    </row>
    <row r="37" spans="1:6">
      <c r="A37" s="137"/>
      <c r="B37" s="35"/>
      <c r="C37" s="13"/>
      <c r="D37" s="232"/>
      <c r="E37" s="92"/>
      <c r="F37" s="180"/>
    </row>
    <row r="38" spans="1:6">
      <c r="A38" s="82" t="s">
        <v>185</v>
      </c>
      <c r="B38" s="141" t="s">
        <v>186</v>
      </c>
      <c r="C38" s="13" t="s">
        <v>28</v>
      </c>
      <c r="D38" s="232"/>
      <c r="E38" s="92"/>
      <c r="F38" s="180" t="s">
        <v>26</v>
      </c>
    </row>
    <row r="39" spans="1:6">
      <c r="A39" s="137"/>
      <c r="B39" s="35"/>
      <c r="C39" s="13"/>
      <c r="D39" s="232"/>
      <c r="E39" s="92"/>
      <c r="F39" s="180"/>
    </row>
    <row r="40" spans="1:6">
      <c r="A40" s="137" t="s">
        <v>187</v>
      </c>
      <c r="B40" s="61" t="s">
        <v>188</v>
      </c>
      <c r="C40" s="13"/>
      <c r="D40" s="232"/>
      <c r="E40" s="92"/>
      <c r="F40" s="180"/>
    </row>
    <row r="41" spans="1:6">
      <c r="A41" s="137"/>
      <c r="B41" s="35"/>
      <c r="C41" s="13"/>
      <c r="D41" s="232"/>
      <c r="E41" s="92"/>
      <c r="F41" s="180"/>
    </row>
    <row r="42" spans="1:6">
      <c r="A42" s="137" t="s">
        <v>191</v>
      </c>
      <c r="B42" s="35" t="s">
        <v>189</v>
      </c>
      <c r="C42" s="13" t="s">
        <v>20</v>
      </c>
      <c r="D42" s="232">
        <v>1</v>
      </c>
      <c r="E42" s="406">
        <v>10000</v>
      </c>
      <c r="F42" s="180">
        <f t="shared" ref="F42:F47" si="1">D42*E42</f>
        <v>10000</v>
      </c>
    </row>
    <row r="43" spans="1:6">
      <c r="A43" s="137"/>
      <c r="B43" s="35"/>
      <c r="C43" s="13"/>
      <c r="D43" s="232"/>
      <c r="E43" s="92"/>
      <c r="F43" s="180">
        <f t="shared" si="1"/>
        <v>0</v>
      </c>
    </row>
    <row r="44" spans="1:6">
      <c r="A44" s="137" t="s">
        <v>192</v>
      </c>
      <c r="B44" s="35" t="s">
        <v>190</v>
      </c>
      <c r="C44" s="13" t="s">
        <v>8</v>
      </c>
      <c r="D44" s="75">
        <f>E42</f>
        <v>10000</v>
      </c>
      <c r="E44" s="304"/>
      <c r="F44" s="180">
        <f t="shared" si="1"/>
        <v>0</v>
      </c>
    </row>
    <row r="45" spans="1:6">
      <c r="A45" s="137"/>
      <c r="B45" s="35"/>
      <c r="C45" s="13"/>
      <c r="D45" s="232"/>
      <c r="E45" s="92"/>
      <c r="F45" s="180">
        <f t="shared" si="1"/>
        <v>0</v>
      </c>
    </row>
    <row r="46" spans="1:6">
      <c r="A46" s="32"/>
      <c r="B46" s="35"/>
      <c r="C46" s="13"/>
      <c r="D46" s="232"/>
      <c r="E46" s="92"/>
      <c r="F46" s="180">
        <f t="shared" si="1"/>
        <v>0</v>
      </c>
    </row>
    <row r="47" spans="1:6">
      <c r="A47" s="32"/>
      <c r="B47" s="35"/>
      <c r="C47" s="13"/>
      <c r="D47" s="232"/>
      <c r="E47" s="92"/>
      <c r="F47" s="180">
        <f t="shared" si="1"/>
        <v>0</v>
      </c>
    </row>
    <row r="48" spans="1:6">
      <c r="A48" s="32"/>
      <c r="B48" s="35"/>
      <c r="C48" s="13"/>
      <c r="D48" s="232"/>
      <c r="E48" s="92"/>
      <c r="F48" s="180"/>
    </row>
    <row r="49" spans="1:6">
      <c r="A49" s="32"/>
      <c r="B49" s="35"/>
      <c r="C49" s="13"/>
      <c r="D49" s="232"/>
      <c r="E49" s="92"/>
      <c r="F49" s="180"/>
    </row>
    <row r="50" spans="1:6">
      <c r="A50" s="32"/>
      <c r="B50" s="35"/>
      <c r="C50" s="13"/>
      <c r="D50" s="232"/>
      <c r="E50" s="92"/>
      <c r="F50" s="180"/>
    </row>
    <row r="51" spans="1:6">
      <c r="A51" s="32"/>
      <c r="B51" s="35"/>
      <c r="C51" s="13"/>
      <c r="D51" s="232"/>
      <c r="E51" s="92"/>
      <c r="F51" s="180"/>
    </row>
    <row r="52" spans="1:6">
      <c r="A52" s="32"/>
      <c r="B52" s="35"/>
      <c r="C52" s="13"/>
      <c r="D52" s="232"/>
      <c r="E52" s="92"/>
      <c r="F52" s="180"/>
    </row>
    <row r="53" spans="1:6" ht="10.5" thickBot="1">
      <c r="A53" s="36"/>
      <c r="B53" s="102"/>
      <c r="C53" s="25"/>
      <c r="D53" s="233"/>
      <c r="E53" s="186"/>
      <c r="F53" s="199"/>
    </row>
    <row r="54" spans="1:6" ht="21" customHeight="1" thickBot="1">
      <c r="A54" s="79" t="s">
        <v>1672</v>
      </c>
      <c r="B54" s="37"/>
      <c r="C54" s="28"/>
      <c r="D54" s="234"/>
      <c r="E54" s="197"/>
      <c r="F54" s="99"/>
    </row>
    <row r="55" spans="1:6">
      <c r="A55" s="38"/>
      <c r="B55" s="35"/>
      <c r="C55" s="8"/>
      <c r="D55" s="230"/>
      <c r="E55" s="187"/>
      <c r="F55" s="185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C33A4-3DEA-4C26-A15A-9F3F4F1763E2}">
  <sheetPr>
    <pageSetUpPr fitToPage="1"/>
  </sheetPr>
  <dimension ref="A1:J48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114" customWidth="1"/>
    <col min="5" max="5" width="12.73046875" style="216" customWidth="1"/>
    <col min="6" max="6" width="15" style="215" customWidth="1"/>
    <col min="7" max="247" width="9.06640625" style="10"/>
    <col min="248" max="248" width="6.86328125" style="10" customWidth="1"/>
    <col min="249" max="249" width="38" style="10" customWidth="1"/>
    <col min="250" max="250" width="10.265625" style="10" customWidth="1"/>
    <col min="251" max="251" width="13.73046875" style="10" customWidth="1"/>
    <col min="252" max="252" width="12.265625" style="10" customWidth="1"/>
    <col min="253" max="253" width="15.3984375" style="10" customWidth="1"/>
    <col min="254" max="254" width="13.1328125" style="10" customWidth="1"/>
    <col min="255" max="255" width="14.265625" style="10" customWidth="1"/>
    <col min="256" max="256" width="15.73046875" style="10" customWidth="1"/>
    <col min="257" max="257" width="15.86328125" style="10" customWidth="1"/>
    <col min="258" max="258" width="11.265625" style="10" customWidth="1"/>
    <col min="259" max="503" width="9.06640625" style="10"/>
    <col min="504" max="504" width="6.86328125" style="10" customWidth="1"/>
    <col min="505" max="505" width="38" style="10" customWidth="1"/>
    <col min="506" max="506" width="10.265625" style="10" customWidth="1"/>
    <col min="507" max="507" width="13.73046875" style="10" customWidth="1"/>
    <col min="508" max="508" width="12.265625" style="10" customWidth="1"/>
    <col min="509" max="509" width="15.3984375" style="10" customWidth="1"/>
    <col min="510" max="510" width="13.1328125" style="10" customWidth="1"/>
    <col min="511" max="511" width="14.265625" style="10" customWidth="1"/>
    <col min="512" max="512" width="15.73046875" style="10" customWidth="1"/>
    <col min="513" max="513" width="15.86328125" style="10" customWidth="1"/>
    <col min="514" max="514" width="11.265625" style="10" customWidth="1"/>
    <col min="515" max="759" width="9.06640625" style="10"/>
    <col min="760" max="760" width="6.86328125" style="10" customWidth="1"/>
    <col min="761" max="761" width="38" style="10" customWidth="1"/>
    <col min="762" max="762" width="10.265625" style="10" customWidth="1"/>
    <col min="763" max="763" width="13.73046875" style="10" customWidth="1"/>
    <col min="764" max="764" width="12.265625" style="10" customWidth="1"/>
    <col min="765" max="765" width="15.3984375" style="10" customWidth="1"/>
    <col min="766" max="766" width="13.1328125" style="10" customWidth="1"/>
    <col min="767" max="767" width="14.265625" style="10" customWidth="1"/>
    <col min="768" max="768" width="15.73046875" style="10" customWidth="1"/>
    <col min="769" max="769" width="15.86328125" style="10" customWidth="1"/>
    <col min="770" max="770" width="11.265625" style="10" customWidth="1"/>
    <col min="771" max="1015" width="9.06640625" style="10"/>
    <col min="1016" max="1016" width="6.86328125" style="10" customWidth="1"/>
    <col min="1017" max="1017" width="38" style="10" customWidth="1"/>
    <col min="1018" max="1018" width="10.265625" style="10" customWidth="1"/>
    <col min="1019" max="1019" width="13.73046875" style="10" customWidth="1"/>
    <col min="1020" max="1020" width="12.265625" style="10" customWidth="1"/>
    <col min="1021" max="1021" width="15.3984375" style="10" customWidth="1"/>
    <col min="1022" max="1022" width="13.1328125" style="10" customWidth="1"/>
    <col min="1023" max="1023" width="14.265625" style="10" customWidth="1"/>
    <col min="1024" max="1024" width="15.73046875" style="10" customWidth="1"/>
    <col min="1025" max="1025" width="15.86328125" style="10" customWidth="1"/>
    <col min="1026" max="1026" width="11.265625" style="10" customWidth="1"/>
    <col min="1027" max="1271" width="9.06640625" style="10"/>
    <col min="1272" max="1272" width="6.86328125" style="10" customWidth="1"/>
    <col min="1273" max="1273" width="38" style="10" customWidth="1"/>
    <col min="1274" max="1274" width="10.265625" style="10" customWidth="1"/>
    <col min="1275" max="1275" width="13.73046875" style="10" customWidth="1"/>
    <col min="1276" max="1276" width="12.265625" style="10" customWidth="1"/>
    <col min="1277" max="1277" width="15.3984375" style="10" customWidth="1"/>
    <col min="1278" max="1278" width="13.1328125" style="10" customWidth="1"/>
    <col min="1279" max="1279" width="14.265625" style="10" customWidth="1"/>
    <col min="1280" max="1280" width="15.73046875" style="10" customWidth="1"/>
    <col min="1281" max="1281" width="15.86328125" style="10" customWidth="1"/>
    <col min="1282" max="1282" width="11.265625" style="10" customWidth="1"/>
    <col min="1283" max="1527" width="9.06640625" style="10"/>
    <col min="1528" max="1528" width="6.86328125" style="10" customWidth="1"/>
    <col min="1529" max="1529" width="38" style="10" customWidth="1"/>
    <col min="1530" max="1530" width="10.265625" style="10" customWidth="1"/>
    <col min="1531" max="1531" width="13.73046875" style="10" customWidth="1"/>
    <col min="1532" max="1532" width="12.265625" style="10" customWidth="1"/>
    <col min="1533" max="1533" width="15.3984375" style="10" customWidth="1"/>
    <col min="1534" max="1534" width="13.1328125" style="10" customWidth="1"/>
    <col min="1535" max="1535" width="14.265625" style="10" customWidth="1"/>
    <col min="1536" max="1536" width="15.73046875" style="10" customWidth="1"/>
    <col min="1537" max="1537" width="15.86328125" style="10" customWidth="1"/>
    <col min="1538" max="1538" width="11.265625" style="10" customWidth="1"/>
    <col min="1539" max="1783" width="9.06640625" style="10"/>
    <col min="1784" max="1784" width="6.86328125" style="10" customWidth="1"/>
    <col min="1785" max="1785" width="38" style="10" customWidth="1"/>
    <col min="1786" max="1786" width="10.265625" style="10" customWidth="1"/>
    <col min="1787" max="1787" width="13.73046875" style="10" customWidth="1"/>
    <col min="1788" max="1788" width="12.265625" style="10" customWidth="1"/>
    <col min="1789" max="1789" width="15.3984375" style="10" customWidth="1"/>
    <col min="1790" max="1790" width="13.1328125" style="10" customWidth="1"/>
    <col min="1791" max="1791" width="14.265625" style="10" customWidth="1"/>
    <col min="1792" max="1792" width="15.73046875" style="10" customWidth="1"/>
    <col min="1793" max="1793" width="15.86328125" style="10" customWidth="1"/>
    <col min="1794" max="1794" width="11.265625" style="10" customWidth="1"/>
    <col min="1795" max="2039" width="9.06640625" style="10"/>
    <col min="2040" max="2040" width="6.86328125" style="10" customWidth="1"/>
    <col min="2041" max="2041" width="38" style="10" customWidth="1"/>
    <col min="2042" max="2042" width="10.265625" style="10" customWidth="1"/>
    <col min="2043" max="2043" width="13.73046875" style="10" customWidth="1"/>
    <col min="2044" max="2044" width="12.265625" style="10" customWidth="1"/>
    <col min="2045" max="2045" width="15.3984375" style="10" customWidth="1"/>
    <col min="2046" max="2046" width="13.1328125" style="10" customWidth="1"/>
    <col min="2047" max="2047" width="14.265625" style="10" customWidth="1"/>
    <col min="2048" max="2048" width="15.73046875" style="10" customWidth="1"/>
    <col min="2049" max="2049" width="15.86328125" style="10" customWidth="1"/>
    <col min="2050" max="2050" width="11.265625" style="10" customWidth="1"/>
    <col min="2051" max="2295" width="9.06640625" style="10"/>
    <col min="2296" max="2296" width="6.86328125" style="10" customWidth="1"/>
    <col min="2297" max="2297" width="38" style="10" customWidth="1"/>
    <col min="2298" max="2298" width="10.265625" style="10" customWidth="1"/>
    <col min="2299" max="2299" width="13.73046875" style="10" customWidth="1"/>
    <col min="2300" max="2300" width="12.265625" style="10" customWidth="1"/>
    <col min="2301" max="2301" width="15.3984375" style="10" customWidth="1"/>
    <col min="2302" max="2302" width="13.1328125" style="10" customWidth="1"/>
    <col min="2303" max="2303" width="14.265625" style="10" customWidth="1"/>
    <col min="2304" max="2304" width="15.73046875" style="10" customWidth="1"/>
    <col min="2305" max="2305" width="15.86328125" style="10" customWidth="1"/>
    <col min="2306" max="2306" width="11.265625" style="10" customWidth="1"/>
    <col min="2307" max="2551" width="9.06640625" style="10"/>
    <col min="2552" max="2552" width="6.86328125" style="10" customWidth="1"/>
    <col min="2553" max="2553" width="38" style="10" customWidth="1"/>
    <col min="2554" max="2554" width="10.265625" style="10" customWidth="1"/>
    <col min="2555" max="2555" width="13.73046875" style="10" customWidth="1"/>
    <col min="2556" max="2556" width="12.265625" style="10" customWidth="1"/>
    <col min="2557" max="2557" width="15.3984375" style="10" customWidth="1"/>
    <col min="2558" max="2558" width="13.1328125" style="10" customWidth="1"/>
    <col min="2559" max="2559" width="14.265625" style="10" customWidth="1"/>
    <col min="2560" max="2560" width="15.73046875" style="10" customWidth="1"/>
    <col min="2561" max="2561" width="15.86328125" style="10" customWidth="1"/>
    <col min="2562" max="2562" width="11.265625" style="10" customWidth="1"/>
    <col min="2563" max="2807" width="9.06640625" style="10"/>
    <col min="2808" max="2808" width="6.86328125" style="10" customWidth="1"/>
    <col min="2809" max="2809" width="38" style="10" customWidth="1"/>
    <col min="2810" max="2810" width="10.265625" style="10" customWidth="1"/>
    <col min="2811" max="2811" width="13.73046875" style="10" customWidth="1"/>
    <col min="2812" max="2812" width="12.265625" style="10" customWidth="1"/>
    <col min="2813" max="2813" width="15.3984375" style="10" customWidth="1"/>
    <col min="2814" max="2814" width="13.1328125" style="10" customWidth="1"/>
    <col min="2815" max="2815" width="14.265625" style="10" customWidth="1"/>
    <col min="2816" max="2816" width="15.73046875" style="10" customWidth="1"/>
    <col min="2817" max="2817" width="15.86328125" style="10" customWidth="1"/>
    <col min="2818" max="2818" width="11.265625" style="10" customWidth="1"/>
    <col min="2819" max="3063" width="9.06640625" style="10"/>
    <col min="3064" max="3064" width="6.86328125" style="10" customWidth="1"/>
    <col min="3065" max="3065" width="38" style="10" customWidth="1"/>
    <col min="3066" max="3066" width="10.265625" style="10" customWidth="1"/>
    <col min="3067" max="3067" width="13.73046875" style="10" customWidth="1"/>
    <col min="3068" max="3068" width="12.265625" style="10" customWidth="1"/>
    <col min="3069" max="3069" width="15.3984375" style="10" customWidth="1"/>
    <col min="3070" max="3070" width="13.1328125" style="10" customWidth="1"/>
    <col min="3071" max="3071" width="14.265625" style="10" customWidth="1"/>
    <col min="3072" max="3072" width="15.73046875" style="10" customWidth="1"/>
    <col min="3073" max="3073" width="15.86328125" style="10" customWidth="1"/>
    <col min="3074" max="3074" width="11.265625" style="10" customWidth="1"/>
    <col min="3075" max="3319" width="9.06640625" style="10"/>
    <col min="3320" max="3320" width="6.86328125" style="10" customWidth="1"/>
    <col min="3321" max="3321" width="38" style="10" customWidth="1"/>
    <col min="3322" max="3322" width="10.265625" style="10" customWidth="1"/>
    <col min="3323" max="3323" width="13.73046875" style="10" customWidth="1"/>
    <col min="3324" max="3324" width="12.265625" style="10" customWidth="1"/>
    <col min="3325" max="3325" width="15.3984375" style="10" customWidth="1"/>
    <col min="3326" max="3326" width="13.1328125" style="10" customWidth="1"/>
    <col min="3327" max="3327" width="14.265625" style="10" customWidth="1"/>
    <col min="3328" max="3328" width="15.73046875" style="10" customWidth="1"/>
    <col min="3329" max="3329" width="15.86328125" style="10" customWidth="1"/>
    <col min="3330" max="3330" width="11.265625" style="10" customWidth="1"/>
    <col min="3331" max="3575" width="9.06640625" style="10"/>
    <col min="3576" max="3576" width="6.86328125" style="10" customWidth="1"/>
    <col min="3577" max="3577" width="38" style="10" customWidth="1"/>
    <col min="3578" max="3578" width="10.265625" style="10" customWidth="1"/>
    <col min="3579" max="3579" width="13.73046875" style="10" customWidth="1"/>
    <col min="3580" max="3580" width="12.265625" style="10" customWidth="1"/>
    <col min="3581" max="3581" width="15.3984375" style="10" customWidth="1"/>
    <col min="3582" max="3582" width="13.1328125" style="10" customWidth="1"/>
    <col min="3583" max="3583" width="14.265625" style="10" customWidth="1"/>
    <col min="3584" max="3584" width="15.73046875" style="10" customWidth="1"/>
    <col min="3585" max="3585" width="15.86328125" style="10" customWidth="1"/>
    <col min="3586" max="3586" width="11.265625" style="10" customWidth="1"/>
    <col min="3587" max="3831" width="9.06640625" style="10"/>
    <col min="3832" max="3832" width="6.86328125" style="10" customWidth="1"/>
    <col min="3833" max="3833" width="38" style="10" customWidth="1"/>
    <col min="3834" max="3834" width="10.265625" style="10" customWidth="1"/>
    <col min="3835" max="3835" width="13.73046875" style="10" customWidth="1"/>
    <col min="3836" max="3836" width="12.265625" style="10" customWidth="1"/>
    <col min="3837" max="3837" width="15.3984375" style="10" customWidth="1"/>
    <col min="3838" max="3838" width="13.1328125" style="10" customWidth="1"/>
    <col min="3839" max="3839" width="14.265625" style="10" customWidth="1"/>
    <col min="3840" max="3840" width="15.73046875" style="10" customWidth="1"/>
    <col min="3841" max="3841" width="15.86328125" style="10" customWidth="1"/>
    <col min="3842" max="3842" width="11.265625" style="10" customWidth="1"/>
    <col min="3843" max="4087" width="9.06640625" style="10"/>
    <col min="4088" max="4088" width="6.86328125" style="10" customWidth="1"/>
    <col min="4089" max="4089" width="38" style="10" customWidth="1"/>
    <col min="4090" max="4090" width="10.265625" style="10" customWidth="1"/>
    <col min="4091" max="4091" width="13.73046875" style="10" customWidth="1"/>
    <col min="4092" max="4092" width="12.265625" style="10" customWidth="1"/>
    <col min="4093" max="4093" width="15.3984375" style="10" customWidth="1"/>
    <col min="4094" max="4094" width="13.1328125" style="10" customWidth="1"/>
    <col min="4095" max="4095" width="14.265625" style="10" customWidth="1"/>
    <col min="4096" max="4096" width="15.73046875" style="10" customWidth="1"/>
    <col min="4097" max="4097" width="15.86328125" style="10" customWidth="1"/>
    <col min="4098" max="4098" width="11.265625" style="10" customWidth="1"/>
    <col min="4099" max="4343" width="9.06640625" style="10"/>
    <col min="4344" max="4344" width="6.86328125" style="10" customWidth="1"/>
    <col min="4345" max="4345" width="38" style="10" customWidth="1"/>
    <col min="4346" max="4346" width="10.265625" style="10" customWidth="1"/>
    <col min="4347" max="4347" width="13.73046875" style="10" customWidth="1"/>
    <col min="4348" max="4348" width="12.265625" style="10" customWidth="1"/>
    <col min="4349" max="4349" width="15.3984375" style="10" customWidth="1"/>
    <col min="4350" max="4350" width="13.1328125" style="10" customWidth="1"/>
    <col min="4351" max="4351" width="14.265625" style="10" customWidth="1"/>
    <col min="4352" max="4352" width="15.73046875" style="10" customWidth="1"/>
    <col min="4353" max="4353" width="15.86328125" style="10" customWidth="1"/>
    <col min="4354" max="4354" width="11.265625" style="10" customWidth="1"/>
    <col min="4355" max="4599" width="9.06640625" style="10"/>
    <col min="4600" max="4600" width="6.86328125" style="10" customWidth="1"/>
    <col min="4601" max="4601" width="38" style="10" customWidth="1"/>
    <col min="4602" max="4602" width="10.265625" style="10" customWidth="1"/>
    <col min="4603" max="4603" width="13.73046875" style="10" customWidth="1"/>
    <col min="4604" max="4604" width="12.265625" style="10" customWidth="1"/>
    <col min="4605" max="4605" width="15.3984375" style="10" customWidth="1"/>
    <col min="4606" max="4606" width="13.1328125" style="10" customWidth="1"/>
    <col min="4607" max="4607" width="14.265625" style="10" customWidth="1"/>
    <col min="4608" max="4608" width="15.73046875" style="10" customWidth="1"/>
    <col min="4609" max="4609" width="15.86328125" style="10" customWidth="1"/>
    <col min="4610" max="4610" width="11.265625" style="10" customWidth="1"/>
    <col min="4611" max="4855" width="9.06640625" style="10"/>
    <col min="4856" max="4856" width="6.86328125" style="10" customWidth="1"/>
    <col min="4857" max="4857" width="38" style="10" customWidth="1"/>
    <col min="4858" max="4858" width="10.265625" style="10" customWidth="1"/>
    <col min="4859" max="4859" width="13.73046875" style="10" customWidth="1"/>
    <col min="4860" max="4860" width="12.265625" style="10" customWidth="1"/>
    <col min="4861" max="4861" width="15.3984375" style="10" customWidth="1"/>
    <col min="4862" max="4862" width="13.1328125" style="10" customWidth="1"/>
    <col min="4863" max="4863" width="14.265625" style="10" customWidth="1"/>
    <col min="4864" max="4864" width="15.73046875" style="10" customWidth="1"/>
    <col min="4865" max="4865" width="15.86328125" style="10" customWidth="1"/>
    <col min="4866" max="4866" width="11.265625" style="10" customWidth="1"/>
    <col min="4867" max="5111" width="9.06640625" style="10"/>
    <col min="5112" max="5112" width="6.86328125" style="10" customWidth="1"/>
    <col min="5113" max="5113" width="38" style="10" customWidth="1"/>
    <col min="5114" max="5114" width="10.265625" style="10" customWidth="1"/>
    <col min="5115" max="5115" width="13.73046875" style="10" customWidth="1"/>
    <col min="5116" max="5116" width="12.265625" style="10" customWidth="1"/>
    <col min="5117" max="5117" width="15.3984375" style="10" customWidth="1"/>
    <col min="5118" max="5118" width="13.1328125" style="10" customWidth="1"/>
    <col min="5119" max="5119" width="14.265625" style="10" customWidth="1"/>
    <col min="5120" max="5120" width="15.73046875" style="10" customWidth="1"/>
    <col min="5121" max="5121" width="15.86328125" style="10" customWidth="1"/>
    <col min="5122" max="5122" width="11.265625" style="10" customWidth="1"/>
    <col min="5123" max="5367" width="9.06640625" style="10"/>
    <col min="5368" max="5368" width="6.86328125" style="10" customWidth="1"/>
    <col min="5369" max="5369" width="38" style="10" customWidth="1"/>
    <col min="5370" max="5370" width="10.265625" style="10" customWidth="1"/>
    <col min="5371" max="5371" width="13.73046875" style="10" customWidth="1"/>
    <col min="5372" max="5372" width="12.265625" style="10" customWidth="1"/>
    <col min="5373" max="5373" width="15.3984375" style="10" customWidth="1"/>
    <col min="5374" max="5374" width="13.1328125" style="10" customWidth="1"/>
    <col min="5375" max="5375" width="14.265625" style="10" customWidth="1"/>
    <col min="5376" max="5376" width="15.73046875" style="10" customWidth="1"/>
    <col min="5377" max="5377" width="15.86328125" style="10" customWidth="1"/>
    <col min="5378" max="5378" width="11.265625" style="10" customWidth="1"/>
    <col min="5379" max="5623" width="9.06640625" style="10"/>
    <col min="5624" max="5624" width="6.86328125" style="10" customWidth="1"/>
    <col min="5625" max="5625" width="38" style="10" customWidth="1"/>
    <col min="5626" max="5626" width="10.265625" style="10" customWidth="1"/>
    <col min="5627" max="5627" width="13.73046875" style="10" customWidth="1"/>
    <col min="5628" max="5628" width="12.265625" style="10" customWidth="1"/>
    <col min="5629" max="5629" width="15.3984375" style="10" customWidth="1"/>
    <col min="5630" max="5630" width="13.1328125" style="10" customWidth="1"/>
    <col min="5631" max="5631" width="14.265625" style="10" customWidth="1"/>
    <col min="5632" max="5632" width="15.73046875" style="10" customWidth="1"/>
    <col min="5633" max="5633" width="15.86328125" style="10" customWidth="1"/>
    <col min="5634" max="5634" width="11.265625" style="10" customWidth="1"/>
    <col min="5635" max="5879" width="9.06640625" style="10"/>
    <col min="5880" max="5880" width="6.86328125" style="10" customWidth="1"/>
    <col min="5881" max="5881" width="38" style="10" customWidth="1"/>
    <col min="5882" max="5882" width="10.265625" style="10" customWidth="1"/>
    <col min="5883" max="5883" width="13.73046875" style="10" customWidth="1"/>
    <col min="5884" max="5884" width="12.265625" style="10" customWidth="1"/>
    <col min="5885" max="5885" width="15.3984375" style="10" customWidth="1"/>
    <col min="5886" max="5886" width="13.1328125" style="10" customWidth="1"/>
    <col min="5887" max="5887" width="14.265625" style="10" customWidth="1"/>
    <col min="5888" max="5888" width="15.73046875" style="10" customWidth="1"/>
    <col min="5889" max="5889" width="15.86328125" style="10" customWidth="1"/>
    <col min="5890" max="5890" width="11.265625" style="10" customWidth="1"/>
    <col min="5891" max="6135" width="9.06640625" style="10"/>
    <col min="6136" max="6136" width="6.86328125" style="10" customWidth="1"/>
    <col min="6137" max="6137" width="38" style="10" customWidth="1"/>
    <col min="6138" max="6138" width="10.265625" style="10" customWidth="1"/>
    <col min="6139" max="6139" width="13.73046875" style="10" customWidth="1"/>
    <col min="6140" max="6140" width="12.265625" style="10" customWidth="1"/>
    <col min="6141" max="6141" width="15.3984375" style="10" customWidth="1"/>
    <col min="6142" max="6142" width="13.1328125" style="10" customWidth="1"/>
    <col min="6143" max="6143" width="14.265625" style="10" customWidth="1"/>
    <col min="6144" max="6144" width="15.73046875" style="10" customWidth="1"/>
    <col min="6145" max="6145" width="15.86328125" style="10" customWidth="1"/>
    <col min="6146" max="6146" width="11.265625" style="10" customWidth="1"/>
    <col min="6147" max="6391" width="9.06640625" style="10"/>
    <col min="6392" max="6392" width="6.86328125" style="10" customWidth="1"/>
    <col min="6393" max="6393" width="38" style="10" customWidth="1"/>
    <col min="6394" max="6394" width="10.265625" style="10" customWidth="1"/>
    <col min="6395" max="6395" width="13.73046875" style="10" customWidth="1"/>
    <col min="6396" max="6396" width="12.265625" style="10" customWidth="1"/>
    <col min="6397" max="6397" width="15.3984375" style="10" customWidth="1"/>
    <col min="6398" max="6398" width="13.1328125" style="10" customWidth="1"/>
    <col min="6399" max="6399" width="14.265625" style="10" customWidth="1"/>
    <col min="6400" max="6400" width="15.73046875" style="10" customWidth="1"/>
    <col min="6401" max="6401" width="15.86328125" style="10" customWidth="1"/>
    <col min="6402" max="6402" width="11.265625" style="10" customWidth="1"/>
    <col min="6403" max="6647" width="9.06640625" style="10"/>
    <col min="6648" max="6648" width="6.86328125" style="10" customWidth="1"/>
    <col min="6649" max="6649" width="38" style="10" customWidth="1"/>
    <col min="6650" max="6650" width="10.265625" style="10" customWidth="1"/>
    <col min="6651" max="6651" width="13.73046875" style="10" customWidth="1"/>
    <col min="6652" max="6652" width="12.265625" style="10" customWidth="1"/>
    <col min="6653" max="6653" width="15.3984375" style="10" customWidth="1"/>
    <col min="6654" max="6654" width="13.1328125" style="10" customWidth="1"/>
    <col min="6655" max="6655" width="14.265625" style="10" customWidth="1"/>
    <col min="6656" max="6656" width="15.73046875" style="10" customWidth="1"/>
    <col min="6657" max="6657" width="15.86328125" style="10" customWidth="1"/>
    <col min="6658" max="6658" width="11.265625" style="10" customWidth="1"/>
    <col min="6659" max="6903" width="9.06640625" style="10"/>
    <col min="6904" max="6904" width="6.86328125" style="10" customWidth="1"/>
    <col min="6905" max="6905" width="38" style="10" customWidth="1"/>
    <col min="6906" max="6906" width="10.265625" style="10" customWidth="1"/>
    <col min="6907" max="6907" width="13.73046875" style="10" customWidth="1"/>
    <col min="6908" max="6908" width="12.265625" style="10" customWidth="1"/>
    <col min="6909" max="6909" width="15.3984375" style="10" customWidth="1"/>
    <col min="6910" max="6910" width="13.1328125" style="10" customWidth="1"/>
    <col min="6911" max="6911" width="14.265625" style="10" customWidth="1"/>
    <col min="6912" max="6912" width="15.73046875" style="10" customWidth="1"/>
    <col min="6913" max="6913" width="15.86328125" style="10" customWidth="1"/>
    <col min="6914" max="6914" width="11.265625" style="10" customWidth="1"/>
    <col min="6915" max="7159" width="9.06640625" style="10"/>
    <col min="7160" max="7160" width="6.86328125" style="10" customWidth="1"/>
    <col min="7161" max="7161" width="38" style="10" customWidth="1"/>
    <col min="7162" max="7162" width="10.265625" style="10" customWidth="1"/>
    <col min="7163" max="7163" width="13.73046875" style="10" customWidth="1"/>
    <col min="7164" max="7164" width="12.265625" style="10" customWidth="1"/>
    <col min="7165" max="7165" width="15.3984375" style="10" customWidth="1"/>
    <col min="7166" max="7166" width="13.1328125" style="10" customWidth="1"/>
    <col min="7167" max="7167" width="14.265625" style="10" customWidth="1"/>
    <col min="7168" max="7168" width="15.73046875" style="10" customWidth="1"/>
    <col min="7169" max="7169" width="15.86328125" style="10" customWidth="1"/>
    <col min="7170" max="7170" width="11.265625" style="10" customWidth="1"/>
    <col min="7171" max="7415" width="9.06640625" style="10"/>
    <col min="7416" max="7416" width="6.86328125" style="10" customWidth="1"/>
    <col min="7417" max="7417" width="38" style="10" customWidth="1"/>
    <col min="7418" max="7418" width="10.265625" style="10" customWidth="1"/>
    <col min="7419" max="7419" width="13.73046875" style="10" customWidth="1"/>
    <col min="7420" max="7420" width="12.265625" style="10" customWidth="1"/>
    <col min="7421" max="7421" width="15.3984375" style="10" customWidth="1"/>
    <col min="7422" max="7422" width="13.1328125" style="10" customWidth="1"/>
    <col min="7423" max="7423" width="14.265625" style="10" customWidth="1"/>
    <col min="7424" max="7424" width="15.73046875" style="10" customWidth="1"/>
    <col min="7425" max="7425" width="15.86328125" style="10" customWidth="1"/>
    <col min="7426" max="7426" width="11.265625" style="10" customWidth="1"/>
    <col min="7427" max="7671" width="9.06640625" style="10"/>
    <col min="7672" max="7672" width="6.86328125" style="10" customWidth="1"/>
    <col min="7673" max="7673" width="38" style="10" customWidth="1"/>
    <col min="7674" max="7674" width="10.265625" style="10" customWidth="1"/>
    <col min="7675" max="7675" width="13.73046875" style="10" customWidth="1"/>
    <col min="7676" max="7676" width="12.265625" style="10" customWidth="1"/>
    <col min="7677" max="7677" width="15.3984375" style="10" customWidth="1"/>
    <col min="7678" max="7678" width="13.1328125" style="10" customWidth="1"/>
    <col min="7679" max="7679" width="14.265625" style="10" customWidth="1"/>
    <col min="7680" max="7680" width="15.73046875" style="10" customWidth="1"/>
    <col min="7681" max="7681" width="15.86328125" style="10" customWidth="1"/>
    <col min="7682" max="7682" width="11.265625" style="10" customWidth="1"/>
    <col min="7683" max="7927" width="9.06640625" style="10"/>
    <col min="7928" max="7928" width="6.86328125" style="10" customWidth="1"/>
    <col min="7929" max="7929" width="38" style="10" customWidth="1"/>
    <col min="7930" max="7930" width="10.265625" style="10" customWidth="1"/>
    <col min="7931" max="7931" width="13.73046875" style="10" customWidth="1"/>
    <col min="7932" max="7932" width="12.265625" style="10" customWidth="1"/>
    <col min="7933" max="7933" width="15.3984375" style="10" customWidth="1"/>
    <col min="7934" max="7934" width="13.1328125" style="10" customWidth="1"/>
    <col min="7935" max="7935" width="14.265625" style="10" customWidth="1"/>
    <col min="7936" max="7936" width="15.73046875" style="10" customWidth="1"/>
    <col min="7937" max="7937" width="15.86328125" style="10" customWidth="1"/>
    <col min="7938" max="7938" width="11.265625" style="10" customWidth="1"/>
    <col min="7939" max="8183" width="9.06640625" style="10"/>
    <col min="8184" max="8184" width="6.86328125" style="10" customWidth="1"/>
    <col min="8185" max="8185" width="38" style="10" customWidth="1"/>
    <col min="8186" max="8186" width="10.265625" style="10" customWidth="1"/>
    <col min="8187" max="8187" width="13.73046875" style="10" customWidth="1"/>
    <col min="8188" max="8188" width="12.265625" style="10" customWidth="1"/>
    <col min="8189" max="8189" width="15.3984375" style="10" customWidth="1"/>
    <col min="8190" max="8190" width="13.1328125" style="10" customWidth="1"/>
    <col min="8191" max="8191" width="14.265625" style="10" customWidth="1"/>
    <col min="8192" max="8192" width="15.73046875" style="10" customWidth="1"/>
    <col min="8193" max="8193" width="15.86328125" style="10" customWidth="1"/>
    <col min="8194" max="8194" width="11.265625" style="10" customWidth="1"/>
    <col min="8195" max="8439" width="9.06640625" style="10"/>
    <col min="8440" max="8440" width="6.86328125" style="10" customWidth="1"/>
    <col min="8441" max="8441" width="38" style="10" customWidth="1"/>
    <col min="8442" max="8442" width="10.265625" style="10" customWidth="1"/>
    <col min="8443" max="8443" width="13.73046875" style="10" customWidth="1"/>
    <col min="8444" max="8444" width="12.265625" style="10" customWidth="1"/>
    <col min="8445" max="8445" width="15.3984375" style="10" customWidth="1"/>
    <col min="8446" max="8446" width="13.1328125" style="10" customWidth="1"/>
    <col min="8447" max="8447" width="14.265625" style="10" customWidth="1"/>
    <col min="8448" max="8448" width="15.73046875" style="10" customWidth="1"/>
    <col min="8449" max="8449" width="15.86328125" style="10" customWidth="1"/>
    <col min="8450" max="8450" width="11.265625" style="10" customWidth="1"/>
    <col min="8451" max="8695" width="9.06640625" style="10"/>
    <col min="8696" max="8696" width="6.86328125" style="10" customWidth="1"/>
    <col min="8697" max="8697" width="38" style="10" customWidth="1"/>
    <col min="8698" max="8698" width="10.265625" style="10" customWidth="1"/>
    <col min="8699" max="8699" width="13.73046875" style="10" customWidth="1"/>
    <col min="8700" max="8700" width="12.265625" style="10" customWidth="1"/>
    <col min="8701" max="8701" width="15.3984375" style="10" customWidth="1"/>
    <col min="8702" max="8702" width="13.1328125" style="10" customWidth="1"/>
    <col min="8703" max="8703" width="14.265625" style="10" customWidth="1"/>
    <col min="8704" max="8704" width="15.73046875" style="10" customWidth="1"/>
    <col min="8705" max="8705" width="15.86328125" style="10" customWidth="1"/>
    <col min="8706" max="8706" width="11.265625" style="10" customWidth="1"/>
    <col min="8707" max="8951" width="9.06640625" style="10"/>
    <col min="8952" max="8952" width="6.86328125" style="10" customWidth="1"/>
    <col min="8953" max="8953" width="38" style="10" customWidth="1"/>
    <col min="8954" max="8954" width="10.265625" style="10" customWidth="1"/>
    <col min="8955" max="8955" width="13.73046875" style="10" customWidth="1"/>
    <col min="8956" max="8956" width="12.265625" style="10" customWidth="1"/>
    <col min="8957" max="8957" width="15.3984375" style="10" customWidth="1"/>
    <col min="8958" max="8958" width="13.1328125" style="10" customWidth="1"/>
    <col min="8959" max="8959" width="14.265625" style="10" customWidth="1"/>
    <col min="8960" max="8960" width="15.73046875" style="10" customWidth="1"/>
    <col min="8961" max="8961" width="15.86328125" style="10" customWidth="1"/>
    <col min="8962" max="8962" width="11.265625" style="10" customWidth="1"/>
    <col min="8963" max="9207" width="9.06640625" style="10"/>
    <col min="9208" max="9208" width="6.86328125" style="10" customWidth="1"/>
    <col min="9209" max="9209" width="38" style="10" customWidth="1"/>
    <col min="9210" max="9210" width="10.265625" style="10" customWidth="1"/>
    <col min="9211" max="9211" width="13.73046875" style="10" customWidth="1"/>
    <col min="9212" max="9212" width="12.265625" style="10" customWidth="1"/>
    <col min="9213" max="9213" width="15.3984375" style="10" customWidth="1"/>
    <col min="9214" max="9214" width="13.1328125" style="10" customWidth="1"/>
    <col min="9215" max="9215" width="14.265625" style="10" customWidth="1"/>
    <col min="9216" max="9216" width="15.73046875" style="10" customWidth="1"/>
    <col min="9217" max="9217" width="15.86328125" style="10" customWidth="1"/>
    <col min="9218" max="9218" width="11.265625" style="10" customWidth="1"/>
    <col min="9219" max="9463" width="9.06640625" style="10"/>
    <col min="9464" max="9464" width="6.86328125" style="10" customWidth="1"/>
    <col min="9465" max="9465" width="38" style="10" customWidth="1"/>
    <col min="9466" max="9466" width="10.265625" style="10" customWidth="1"/>
    <col min="9467" max="9467" width="13.73046875" style="10" customWidth="1"/>
    <col min="9468" max="9468" width="12.265625" style="10" customWidth="1"/>
    <col min="9469" max="9469" width="15.3984375" style="10" customWidth="1"/>
    <col min="9470" max="9470" width="13.1328125" style="10" customWidth="1"/>
    <col min="9471" max="9471" width="14.265625" style="10" customWidth="1"/>
    <col min="9472" max="9472" width="15.73046875" style="10" customWidth="1"/>
    <col min="9473" max="9473" width="15.86328125" style="10" customWidth="1"/>
    <col min="9474" max="9474" width="11.265625" style="10" customWidth="1"/>
    <col min="9475" max="9719" width="9.06640625" style="10"/>
    <col min="9720" max="9720" width="6.86328125" style="10" customWidth="1"/>
    <col min="9721" max="9721" width="38" style="10" customWidth="1"/>
    <col min="9722" max="9722" width="10.265625" style="10" customWidth="1"/>
    <col min="9723" max="9723" width="13.73046875" style="10" customWidth="1"/>
    <col min="9724" max="9724" width="12.265625" style="10" customWidth="1"/>
    <col min="9725" max="9725" width="15.3984375" style="10" customWidth="1"/>
    <col min="9726" max="9726" width="13.1328125" style="10" customWidth="1"/>
    <col min="9727" max="9727" width="14.265625" style="10" customWidth="1"/>
    <col min="9728" max="9728" width="15.73046875" style="10" customWidth="1"/>
    <col min="9729" max="9729" width="15.86328125" style="10" customWidth="1"/>
    <col min="9730" max="9730" width="11.265625" style="10" customWidth="1"/>
    <col min="9731" max="9975" width="9.06640625" style="10"/>
    <col min="9976" max="9976" width="6.86328125" style="10" customWidth="1"/>
    <col min="9977" max="9977" width="38" style="10" customWidth="1"/>
    <col min="9978" max="9978" width="10.265625" style="10" customWidth="1"/>
    <col min="9979" max="9979" width="13.73046875" style="10" customWidth="1"/>
    <col min="9980" max="9980" width="12.265625" style="10" customWidth="1"/>
    <col min="9981" max="9981" width="15.3984375" style="10" customWidth="1"/>
    <col min="9982" max="9982" width="13.1328125" style="10" customWidth="1"/>
    <col min="9983" max="9983" width="14.265625" style="10" customWidth="1"/>
    <col min="9984" max="9984" width="15.73046875" style="10" customWidth="1"/>
    <col min="9985" max="9985" width="15.86328125" style="10" customWidth="1"/>
    <col min="9986" max="9986" width="11.265625" style="10" customWidth="1"/>
    <col min="9987" max="10231" width="9.06640625" style="10"/>
    <col min="10232" max="10232" width="6.86328125" style="10" customWidth="1"/>
    <col min="10233" max="10233" width="38" style="10" customWidth="1"/>
    <col min="10234" max="10234" width="10.265625" style="10" customWidth="1"/>
    <col min="10235" max="10235" width="13.73046875" style="10" customWidth="1"/>
    <col min="10236" max="10236" width="12.265625" style="10" customWidth="1"/>
    <col min="10237" max="10237" width="15.3984375" style="10" customWidth="1"/>
    <col min="10238" max="10238" width="13.1328125" style="10" customWidth="1"/>
    <col min="10239" max="10239" width="14.265625" style="10" customWidth="1"/>
    <col min="10240" max="10240" width="15.73046875" style="10" customWidth="1"/>
    <col min="10241" max="10241" width="15.86328125" style="10" customWidth="1"/>
    <col min="10242" max="10242" width="11.265625" style="10" customWidth="1"/>
    <col min="10243" max="10487" width="9.06640625" style="10"/>
    <col min="10488" max="10488" width="6.86328125" style="10" customWidth="1"/>
    <col min="10489" max="10489" width="38" style="10" customWidth="1"/>
    <col min="10490" max="10490" width="10.265625" style="10" customWidth="1"/>
    <col min="10491" max="10491" width="13.73046875" style="10" customWidth="1"/>
    <col min="10492" max="10492" width="12.265625" style="10" customWidth="1"/>
    <col min="10493" max="10493" width="15.3984375" style="10" customWidth="1"/>
    <col min="10494" max="10494" width="13.1328125" style="10" customWidth="1"/>
    <col min="10495" max="10495" width="14.265625" style="10" customWidth="1"/>
    <col min="10496" max="10496" width="15.73046875" style="10" customWidth="1"/>
    <col min="10497" max="10497" width="15.86328125" style="10" customWidth="1"/>
    <col min="10498" max="10498" width="11.265625" style="10" customWidth="1"/>
    <col min="10499" max="10743" width="9.06640625" style="10"/>
    <col min="10744" max="10744" width="6.86328125" style="10" customWidth="1"/>
    <col min="10745" max="10745" width="38" style="10" customWidth="1"/>
    <col min="10746" max="10746" width="10.265625" style="10" customWidth="1"/>
    <col min="10747" max="10747" width="13.73046875" style="10" customWidth="1"/>
    <col min="10748" max="10748" width="12.265625" style="10" customWidth="1"/>
    <col min="10749" max="10749" width="15.3984375" style="10" customWidth="1"/>
    <col min="10750" max="10750" width="13.1328125" style="10" customWidth="1"/>
    <col min="10751" max="10751" width="14.265625" style="10" customWidth="1"/>
    <col min="10752" max="10752" width="15.73046875" style="10" customWidth="1"/>
    <col min="10753" max="10753" width="15.86328125" style="10" customWidth="1"/>
    <col min="10754" max="10754" width="11.265625" style="10" customWidth="1"/>
    <col min="10755" max="10999" width="9.06640625" style="10"/>
    <col min="11000" max="11000" width="6.86328125" style="10" customWidth="1"/>
    <col min="11001" max="11001" width="38" style="10" customWidth="1"/>
    <col min="11002" max="11002" width="10.265625" style="10" customWidth="1"/>
    <col min="11003" max="11003" width="13.73046875" style="10" customWidth="1"/>
    <col min="11004" max="11004" width="12.265625" style="10" customWidth="1"/>
    <col min="11005" max="11005" width="15.3984375" style="10" customWidth="1"/>
    <col min="11006" max="11006" width="13.1328125" style="10" customWidth="1"/>
    <col min="11007" max="11007" width="14.265625" style="10" customWidth="1"/>
    <col min="11008" max="11008" width="15.73046875" style="10" customWidth="1"/>
    <col min="11009" max="11009" width="15.86328125" style="10" customWidth="1"/>
    <col min="11010" max="11010" width="11.265625" style="10" customWidth="1"/>
    <col min="11011" max="11255" width="9.06640625" style="10"/>
    <col min="11256" max="11256" width="6.86328125" style="10" customWidth="1"/>
    <col min="11257" max="11257" width="38" style="10" customWidth="1"/>
    <col min="11258" max="11258" width="10.265625" style="10" customWidth="1"/>
    <col min="11259" max="11259" width="13.73046875" style="10" customWidth="1"/>
    <col min="11260" max="11260" width="12.265625" style="10" customWidth="1"/>
    <col min="11261" max="11261" width="15.3984375" style="10" customWidth="1"/>
    <col min="11262" max="11262" width="13.1328125" style="10" customWidth="1"/>
    <col min="11263" max="11263" width="14.265625" style="10" customWidth="1"/>
    <col min="11264" max="11264" width="15.73046875" style="10" customWidth="1"/>
    <col min="11265" max="11265" width="15.86328125" style="10" customWidth="1"/>
    <col min="11266" max="11266" width="11.265625" style="10" customWidth="1"/>
    <col min="11267" max="11511" width="9.06640625" style="10"/>
    <col min="11512" max="11512" width="6.86328125" style="10" customWidth="1"/>
    <col min="11513" max="11513" width="38" style="10" customWidth="1"/>
    <col min="11514" max="11514" width="10.265625" style="10" customWidth="1"/>
    <col min="11515" max="11515" width="13.73046875" style="10" customWidth="1"/>
    <col min="11516" max="11516" width="12.265625" style="10" customWidth="1"/>
    <col min="11517" max="11517" width="15.3984375" style="10" customWidth="1"/>
    <col min="11518" max="11518" width="13.1328125" style="10" customWidth="1"/>
    <col min="11519" max="11519" width="14.265625" style="10" customWidth="1"/>
    <col min="11520" max="11520" width="15.73046875" style="10" customWidth="1"/>
    <col min="11521" max="11521" width="15.86328125" style="10" customWidth="1"/>
    <col min="11522" max="11522" width="11.265625" style="10" customWidth="1"/>
    <col min="11523" max="11767" width="9.06640625" style="10"/>
    <col min="11768" max="11768" width="6.86328125" style="10" customWidth="1"/>
    <col min="11769" max="11769" width="38" style="10" customWidth="1"/>
    <col min="11770" max="11770" width="10.265625" style="10" customWidth="1"/>
    <col min="11771" max="11771" width="13.73046875" style="10" customWidth="1"/>
    <col min="11772" max="11772" width="12.265625" style="10" customWidth="1"/>
    <col min="11773" max="11773" width="15.3984375" style="10" customWidth="1"/>
    <col min="11774" max="11774" width="13.1328125" style="10" customWidth="1"/>
    <col min="11775" max="11775" width="14.265625" style="10" customWidth="1"/>
    <col min="11776" max="11776" width="15.73046875" style="10" customWidth="1"/>
    <col min="11777" max="11777" width="15.86328125" style="10" customWidth="1"/>
    <col min="11778" max="11778" width="11.265625" style="10" customWidth="1"/>
    <col min="11779" max="12023" width="9.06640625" style="10"/>
    <col min="12024" max="12024" width="6.86328125" style="10" customWidth="1"/>
    <col min="12025" max="12025" width="38" style="10" customWidth="1"/>
    <col min="12026" max="12026" width="10.265625" style="10" customWidth="1"/>
    <col min="12027" max="12027" width="13.73046875" style="10" customWidth="1"/>
    <col min="12028" max="12028" width="12.265625" style="10" customWidth="1"/>
    <col min="12029" max="12029" width="15.3984375" style="10" customWidth="1"/>
    <col min="12030" max="12030" width="13.1328125" style="10" customWidth="1"/>
    <col min="12031" max="12031" width="14.265625" style="10" customWidth="1"/>
    <col min="12032" max="12032" width="15.73046875" style="10" customWidth="1"/>
    <col min="12033" max="12033" width="15.86328125" style="10" customWidth="1"/>
    <col min="12034" max="12034" width="11.265625" style="10" customWidth="1"/>
    <col min="12035" max="12279" width="9.06640625" style="10"/>
    <col min="12280" max="12280" width="6.86328125" style="10" customWidth="1"/>
    <col min="12281" max="12281" width="38" style="10" customWidth="1"/>
    <col min="12282" max="12282" width="10.265625" style="10" customWidth="1"/>
    <col min="12283" max="12283" width="13.73046875" style="10" customWidth="1"/>
    <col min="12284" max="12284" width="12.265625" style="10" customWidth="1"/>
    <col min="12285" max="12285" width="15.3984375" style="10" customWidth="1"/>
    <col min="12286" max="12286" width="13.1328125" style="10" customWidth="1"/>
    <col min="12287" max="12287" width="14.265625" style="10" customWidth="1"/>
    <col min="12288" max="12288" width="15.73046875" style="10" customWidth="1"/>
    <col min="12289" max="12289" width="15.86328125" style="10" customWidth="1"/>
    <col min="12290" max="12290" width="11.265625" style="10" customWidth="1"/>
    <col min="12291" max="12535" width="9.06640625" style="10"/>
    <col min="12536" max="12536" width="6.86328125" style="10" customWidth="1"/>
    <col min="12537" max="12537" width="38" style="10" customWidth="1"/>
    <col min="12538" max="12538" width="10.265625" style="10" customWidth="1"/>
    <col min="12539" max="12539" width="13.73046875" style="10" customWidth="1"/>
    <col min="12540" max="12540" width="12.265625" style="10" customWidth="1"/>
    <col min="12541" max="12541" width="15.3984375" style="10" customWidth="1"/>
    <col min="12542" max="12542" width="13.1328125" style="10" customWidth="1"/>
    <col min="12543" max="12543" width="14.265625" style="10" customWidth="1"/>
    <col min="12544" max="12544" width="15.73046875" style="10" customWidth="1"/>
    <col min="12545" max="12545" width="15.86328125" style="10" customWidth="1"/>
    <col min="12546" max="12546" width="11.265625" style="10" customWidth="1"/>
    <col min="12547" max="12791" width="9.06640625" style="10"/>
    <col min="12792" max="12792" width="6.86328125" style="10" customWidth="1"/>
    <col min="12793" max="12793" width="38" style="10" customWidth="1"/>
    <col min="12794" max="12794" width="10.265625" style="10" customWidth="1"/>
    <col min="12795" max="12795" width="13.73046875" style="10" customWidth="1"/>
    <col min="12796" max="12796" width="12.265625" style="10" customWidth="1"/>
    <col min="12797" max="12797" width="15.3984375" style="10" customWidth="1"/>
    <col min="12798" max="12798" width="13.1328125" style="10" customWidth="1"/>
    <col min="12799" max="12799" width="14.265625" style="10" customWidth="1"/>
    <col min="12800" max="12800" width="15.73046875" style="10" customWidth="1"/>
    <col min="12801" max="12801" width="15.86328125" style="10" customWidth="1"/>
    <col min="12802" max="12802" width="11.265625" style="10" customWidth="1"/>
    <col min="12803" max="13047" width="9.06640625" style="10"/>
    <col min="13048" max="13048" width="6.86328125" style="10" customWidth="1"/>
    <col min="13049" max="13049" width="38" style="10" customWidth="1"/>
    <col min="13050" max="13050" width="10.265625" style="10" customWidth="1"/>
    <col min="13051" max="13051" width="13.73046875" style="10" customWidth="1"/>
    <col min="13052" max="13052" width="12.265625" style="10" customWidth="1"/>
    <col min="13053" max="13053" width="15.3984375" style="10" customWidth="1"/>
    <col min="13054" max="13054" width="13.1328125" style="10" customWidth="1"/>
    <col min="13055" max="13055" width="14.265625" style="10" customWidth="1"/>
    <col min="13056" max="13056" width="15.73046875" style="10" customWidth="1"/>
    <col min="13057" max="13057" width="15.86328125" style="10" customWidth="1"/>
    <col min="13058" max="13058" width="11.265625" style="10" customWidth="1"/>
    <col min="13059" max="13303" width="9.06640625" style="10"/>
    <col min="13304" max="13304" width="6.86328125" style="10" customWidth="1"/>
    <col min="13305" max="13305" width="38" style="10" customWidth="1"/>
    <col min="13306" max="13306" width="10.265625" style="10" customWidth="1"/>
    <col min="13307" max="13307" width="13.73046875" style="10" customWidth="1"/>
    <col min="13308" max="13308" width="12.265625" style="10" customWidth="1"/>
    <col min="13309" max="13309" width="15.3984375" style="10" customWidth="1"/>
    <col min="13310" max="13310" width="13.1328125" style="10" customWidth="1"/>
    <col min="13311" max="13311" width="14.265625" style="10" customWidth="1"/>
    <col min="13312" max="13312" width="15.73046875" style="10" customWidth="1"/>
    <col min="13313" max="13313" width="15.86328125" style="10" customWidth="1"/>
    <col min="13314" max="13314" width="11.265625" style="10" customWidth="1"/>
    <col min="13315" max="13559" width="9.06640625" style="10"/>
    <col min="13560" max="13560" width="6.86328125" style="10" customWidth="1"/>
    <col min="13561" max="13561" width="38" style="10" customWidth="1"/>
    <col min="13562" max="13562" width="10.265625" style="10" customWidth="1"/>
    <col min="13563" max="13563" width="13.73046875" style="10" customWidth="1"/>
    <col min="13564" max="13564" width="12.265625" style="10" customWidth="1"/>
    <col min="13565" max="13565" width="15.3984375" style="10" customWidth="1"/>
    <col min="13566" max="13566" width="13.1328125" style="10" customWidth="1"/>
    <col min="13567" max="13567" width="14.265625" style="10" customWidth="1"/>
    <col min="13568" max="13568" width="15.73046875" style="10" customWidth="1"/>
    <col min="13569" max="13569" width="15.86328125" style="10" customWidth="1"/>
    <col min="13570" max="13570" width="11.265625" style="10" customWidth="1"/>
    <col min="13571" max="13815" width="9.06640625" style="10"/>
    <col min="13816" max="13816" width="6.86328125" style="10" customWidth="1"/>
    <col min="13817" max="13817" width="38" style="10" customWidth="1"/>
    <col min="13818" max="13818" width="10.265625" style="10" customWidth="1"/>
    <col min="13819" max="13819" width="13.73046875" style="10" customWidth="1"/>
    <col min="13820" max="13820" width="12.265625" style="10" customWidth="1"/>
    <col min="13821" max="13821" width="15.3984375" style="10" customWidth="1"/>
    <col min="13822" max="13822" width="13.1328125" style="10" customWidth="1"/>
    <col min="13823" max="13823" width="14.265625" style="10" customWidth="1"/>
    <col min="13824" max="13824" width="15.73046875" style="10" customWidth="1"/>
    <col min="13825" max="13825" width="15.86328125" style="10" customWidth="1"/>
    <col min="13826" max="13826" width="11.265625" style="10" customWidth="1"/>
    <col min="13827" max="14071" width="9.06640625" style="10"/>
    <col min="14072" max="14072" width="6.86328125" style="10" customWidth="1"/>
    <col min="14073" max="14073" width="38" style="10" customWidth="1"/>
    <col min="14074" max="14074" width="10.265625" style="10" customWidth="1"/>
    <col min="14075" max="14075" width="13.73046875" style="10" customWidth="1"/>
    <col min="14076" max="14076" width="12.265625" style="10" customWidth="1"/>
    <col min="14077" max="14077" width="15.3984375" style="10" customWidth="1"/>
    <col min="14078" max="14078" width="13.1328125" style="10" customWidth="1"/>
    <col min="14079" max="14079" width="14.265625" style="10" customWidth="1"/>
    <col min="14080" max="14080" width="15.73046875" style="10" customWidth="1"/>
    <col min="14081" max="14081" width="15.86328125" style="10" customWidth="1"/>
    <col min="14082" max="14082" width="11.265625" style="10" customWidth="1"/>
    <col min="14083" max="14327" width="9.06640625" style="10"/>
    <col min="14328" max="14328" width="6.86328125" style="10" customWidth="1"/>
    <col min="14329" max="14329" width="38" style="10" customWidth="1"/>
    <col min="14330" max="14330" width="10.265625" style="10" customWidth="1"/>
    <col min="14331" max="14331" width="13.73046875" style="10" customWidth="1"/>
    <col min="14332" max="14332" width="12.265625" style="10" customWidth="1"/>
    <col min="14333" max="14333" width="15.3984375" style="10" customWidth="1"/>
    <col min="14334" max="14334" width="13.1328125" style="10" customWidth="1"/>
    <col min="14335" max="14335" width="14.265625" style="10" customWidth="1"/>
    <col min="14336" max="14336" width="15.73046875" style="10" customWidth="1"/>
    <col min="14337" max="14337" width="15.86328125" style="10" customWidth="1"/>
    <col min="14338" max="14338" width="11.265625" style="10" customWidth="1"/>
    <col min="14339" max="14583" width="9.06640625" style="10"/>
    <col min="14584" max="14584" width="6.86328125" style="10" customWidth="1"/>
    <col min="14585" max="14585" width="38" style="10" customWidth="1"/>
    <col min="14586" max="14586" width="10.265625" style="10" customWidth="1"/>
    <col min="14587" max="14587" width="13.73046875" style="10" customWidth="1"/>
    <col min="14588" max="14588" width="12.265625" style="10" customWidth="1"/>
    <col min="14589" max="14589" width="15.3984375" style="10" customWidth="1"/>
    <col min="14590" max="14590" width="13.1328125" style="10" customWidth="1"/>
    <col min="14591" max="14591" width="14.265625" style="10" customWidth="1"/>
    <col min="14592" max="14592" width="15.73046875" style="10" customWidth="1"/>
    <col min="14593" max="14593" width="15.86328125" style="10" customWidth="1"/>
    <col min="14594" max="14594" width="11.265625" style="10" customWidth="1"/>
    <col min="14595" max="14839" width="9.06640625" style="10"/>
    <col min="14840" max="14840" width="6.86328125" style="10" customWidth="1"/>
    <col min="14841" max="14841" width="38" style="10" customWidth="1"/>
    <col min="14842" max="14842" width="10.265625" style="10" customWidth="1"/>
    <col min="14843" max="14843" width="13.73046875" style="10" customWidth="1"/>
    <col min="14844" max="14844" width="12.265625" style="10" customWidth="1"/>
    <col min="14845" max="14845" width="15.3984375" style="10" customWidth="1"/>
    <col min="14846" max="14846" width="13.1328125" style="10" customWidth="1"/>
    <col min="14847" max="14847" width="14.265625" style="10" customWidth="1"/>
    <col min="14848" max="14848" width="15.73046875" style="10" customWidth="1"/>
    <col min="14849" max="14849" width="15.86328125" style="10" customWidth="1"/>
    <col min="14850" max="14850" width="11.265625" style="10" customWidth="1"/>
    <col min="14851" max="15095" width="9.06640625" style="10"/>
    <col min="15096" max="15096" width="6.86328125" style="10" customWidth="1"/>
    <col min="15097" max="15097" width="38" style="10" customWidth="1"/>
    <col min="15098" max="15098" width="10.265625" style="10" customWidth="1"/>
    <col min="15099" max="15099" width="13.73046875" style="10" customWidth="1"/>
    <col min="15100" max="15100" width="12.265625" style="10" customWidth="1"/>
    <col min="15101" max="15101" width="15.3984375" style="10" customWidth="1"/>
    <col min="15102" max="15102" width="13.1328125" style="10" customWidth="1"/>
    <col min="15103" max="15103" width="14.265625" style="10" customWidth="1"/>
    <col min="15104" max="15104" width="15.73046875" style="10" customWidth="1"/>
    <col min="15105" max="15105" width="15.86328125" style="10" customWidth="1"/>
    <col min="15106" max="15106" width="11.265625" style="10" customWidth="1"/>
    <col min="15107" max="15351" width="9.06640625" style="10"/>
    <col min="15352" max="15352" width="6.86328125" style="10" customWidth="1"/>
    <col min="15353" max="15353" width="38" style="10" customWidth="1"/>
    <col min="15354" max="15354" width="10.265625" style="10" customWidth="1"/>
    <col min="15355" max="15355" width="13.73046875" style="10" customWidth="1"/>
    <col min="15356" max="15356" width="12.265625" style="10" customWidth="1"/>
    <col min="15357" max="15357" width="15.3984375" style="10" customWidth="1"/>
    <col min="15358" max="15358" width="13.1328125" style="10" customWidth="1"/>
    <col min="15359" max="15359" width="14.265625" style="10" customWidth="1"/>
    <col min="15360" max="15360" width="15.73046875" style="10" customWidth="1"/>
    <col min="15361" max="15361" width="15.86328125" style="10" customWidth="1"/>
    <col min="15362" max="15362" width="11.265625" style="10" customWidth="1"/>
    <col min="15363" max="15607" width="9.06640625" style="10"/>
    <col min="15608" max="15608" width="6.86328125" style="10" customWidth="1"/>
    <col min="15609" max="15609" width="38" style="10" customWidth="1"/>
    <col min="15610" max="15610" width="10.265625" style="10" customWidth="1"/>
    <col min="15611" max="15611" width="13.73046875" style="10" customWidth="1"/>
    <col min="15612" max="15612" width="12.265625" style="10" customWidth="1"/>
    <col min="15613" max="15613" width="15.3984375" style="10" customWidth="1"/>
    <col min="15614" max="15614" width="13.1328125" style="10" customWidth="1"/>
    <col min="15615" max="15615" width="14.265625" style="10" customWidth="1"/>
    <col min="15616" max="15616" width="15.73046875" style="10" customWidth="1"/>
    <col min="15617" max="15617" width="15.86328125" style="10" customWidth="1"/>
    <col min="15618" max="15618" width="11.265625" style="10" customWidth="1"/>
    <col min="15619" max="15863" width="9.06640625" style="10"/>
    <col min="15864" max="15864" width="6.86328125" style="10" customWidth="1"/>
    <col min="15865" max="15865" width="38" style="10" customWidth="1"/>
    <col min="15866" max="15866" width="10.265625" style="10" customWidth="1"/>
    <col min="15867" max="15867" width="13.73046875" style="10" customWidth="1"/>
    <col min="15868" max="15868" width="12.265625" style="10" customWidth="1"/>
    <col min="15869" max="15869" width="15.3984375" style="10" customWidth="1"/>
    <col min="15870" max="15870" width="13.1328125" style="10" customWidth="1"/>
    <col min="15871" max="15871" width="14.265625" style="10" customWidth="1"/>
    <col min="15872" max="15872" width="15.73046875" style="10" customWidth="1"/>
    <col min="15873" max="15873" width="15.86328125" style="10" customWidth="1"/>
    <col min="15874" max="15874" width="11.265625" style="10" customWidth="1"/>
    <col min="15875" max="16119" width="9.06640625" style="10"/>
    <col min="16120" max="16120" width="6.86328125" style="10" customWidth="1"/>
    <col min="16121" max="16121" width="38" style="10" customWidth="1"/>
    <col min="16122" max="16122" width="10.265625" style="10" customWidth="1"/>
    <col min="16123" max="16123" width="13.73046875" style="10" customWidth="1"/>
    <col min="16124" max="16124" width="12.265625" style="10" customWidth="1"/>
    <col min="16125" max="16125" width="15.3984375" style="10" customWidth="1"/>
    <col min="16126" max="16126" width="13.1328125" style="10" customWidth="1"/>
    <col min="16127" max="16127" width="14.265625" style="10" customWidth="1"/>
    <col min="16128" max="16128" width="15.73046875" style="10" customWidth="1"/>
    <col min="16129" max="16129" width="15.86328125" style="10" customWidth="1"/>
    <col min="16130" max="16130" width="11.265625" style="10" customWidth="1"/>
    <col min="16131" max="16384" width="9.06640625" style="10"/>
  </cols>
  <sheetData>
    <row r="1" spans="1:10">
      <c r="A1" s="243" t="s">
        <v>1083</v>
      </c>
    </row>
    <row r="2" spans="1:10" s="2" customFormat="1" ht="10.5" thickBot="1">
      <c r="A2" s="43"/>
      <c r="B2" s="31"/>
      <c r="C2" s="72"/>
      <c r="D2" s="113"/>
      <c r="E2" s="187"/>
      <c r="F2" s="185"/>
    </row>
    <row r="3" spans="1:10" s="5" customFormat="1">
      <c r="A3" s="381" t="s">
        <v>0</v>
      </c>
      <c r="B3" s="372" t="s">
        <v>1</v>
      </c>
      <c r="C3" s="373" t="s">
        <v>2</v>
      </c>
      <c r="D3" s="391" t="s">
        <v>3</v>
      </c>
      <c r="E3" s="375" t="s">
        <v>4</v>
      </c>
      <c r="F3" s="375" t="s">
        <v>5</v>
      </c>
    </row>
    <row r="4" spans="1:10" s="5" customFormat="1" ht="10.5" thickBot="1">
      <c r="A4" s="382"/>
      <c r="B4" s="377"/>
      <c r="C4" s="378"/>
      <c r="D4" s="392"/>
      <c r="E4" s="380"/>
      <c r="F4" s="380" t="s">
        <v>6</v>
      </c>
    </row>
    <row r="5" spans="1:10">
      <c r="A5" s="101"/>
      <c r="B5" s="59"/>
      <c r="C5" s="27"/>
      <c r="D5" s="108"/>
      <c r="E5" s="198"/>
      <c r="F5" s="178"/>
    </row>
    <row r="6" spans="1:10">
      <c r="A6" s="82" t="s">
        <v>193</v>
      </c>
      <c r="B6" s="45" t="s">
        <v>1686</v>
      </c>
      <c r="C6" s="13"/>
      <c r="D6" s="109"/>
      <c r="E6" s="92"/>
      <c r="F6" s="180"/>
    </row>
    <row r="7" spans="1:10">
      <c r="A7" s="137"/>
      <c r="B7" s="35"/>
      <c r="C7" s="13"/>
      <c r="D7" s="109"/>
      <c r="E7" s="92"/>
      <c r="F7" s="180"/>
    </row>
    <row r="8" spans="1:10" ht="11.65">
      <c r="A8" s="32" t="s">
        <v>197</v>
      </c>
      <c r="B8" s="35" t="s">
        <v>194</v>
      </c>
      <c r="C8" s="13" t="s">
        <v>56</v>
      </c>
      <c r="D8" s="109">
        <v>5000</v>
      </c>
      <c r="E8" s="92"/>
      <c r="F8" s="180">
        <f>D8*E8</f>
        <v>0</v>
      </c>
    </row>
    <row r="9" spans="1:10">
      <c r="A9" s="13"/>
      <c r="B9" s="35"/>
      <c r="C9" s="13"/>
      <c r="D9" s="109"/>
      <c r="E9" s="92"/>
      <c r="F9" s="180">
        <f t="shared" ref="F9:F45" si="0">D9*E9</f>
        <v>0</v>
      </c>
    </row>
    <row r="10" spans="1:10" ht="11.65">
      <c r="A10" s="13" t="s">
        <v>198</v>
      </c>
      <c r="B10" s="35" t="s">
        <v>195</v>
      </c>
      <c r="C10" s="13" t="s">
        <v>56</v>
      </c>
      <c r="D10" s="109">
        <v>2000</v>
      </c>
      <c r="E10" s="92"/>
      <c r="F10" s="180">
        <f t="shared" si="0"/>
        <v>0</v>
      </c>
    </row>
    <row r="11" spans="1:10">
      <c r="A11" s="13"/>
      <c r="B11" s="35"/>
      <c r="C11" s="13"/>
      <c r="D11" s="109"/>
      <c r="E11" s="92"/>
      <c r="F11" s="180">
        <f t="shared" si="0"/>
        <v>0</v>
      </c>
    </row>
    <row r="12" spans="1:10" ht="20.25">
      <c r="A12" s="13" t="s">
        <v>199</v>
      </c>
      <c r="B12" s="35" t="s">
        <v>196</v>
      </c>
      <c r="C12" s="13" t="s">
        <v>56</v>
      </c>
      <c r="D12" s="109">
        <v>2000</v>
      </c>
      <c r="E12" s="92"/>
      <c r="F12" s="180">
        <f t="shared" si="0"/>
        <v>0</v>
      </c>
      <c r="J12" s="107"/>
    </row>
    <row r="13" spans="1:10">
      <c r="A13" s="13"/>
      <c r="B13" s="35"/>
      <c r="C13" s="13"/>
      <c r="D13" s="109"/>
      <c r="E13" s="92"/>
      <c r="F13" s="180">
        <f t="shared" si="0"/>
        <v>0</v>
      </c>
      <c r="J13" s="107"/>
    </row>
    <row r="14" spans="1:10">
      <c r="A14" s="11" t="s">
        <v>198</v>
      </c>
      <c r="B14" s="45" t="s">
        <v>200</v>
      </c>
      <c r="C14" s="13"/>
      <c r="D14" s="109"/>
      <c r="E14" s="92"/>
      <c r="F14" s="180">
        <f t="shared" si="0"/>
        <v>0</v>
      </c>
      <c r="J14" s="107"/>
    </row>
    <row r="15" spans="1:10">
      <c r="A15" s="58"/>
      <c r="B15" s="35"/>
      <c r="C15" s="13"/>
      <c r="D15" s="110"/>
      <c r="E15" s="18"/>
      <c r="F15" s="180">
        <f t="shared" si="0"/>
        <v>0</v>
      </c>
      <c r="J15" s="107"/>
    </row>
    <row r="16" spans="1:10">
      <c r="A16" s="13" t="s">
        <v>201</v>
      </c>
      <c r="B16" s="35" t="s">
        <v>202</v>
      </c>
      <c r="C16" s="13"/>
      <c r="D16" s="109"/>
      <c r="E16" s="92"/>
      <c r="F16" s="180">
        <f t="shared" si="0"/>
        <v>0</v>
      </c>
      <c r="J16" s="107"/>
    </row>
    <row r="17" spans="1:10" ht="11.65">
      <c r="A17" s="13" t="s">
        <v>118</v>
      </c>
      <c r="B17" s="104" t="s">
        <v>203</v>
      </c>
      <c r="C17" s="13" t="s">
        <v>211</v>
      </c>
      <c r="D17" s="109">
        <v>35000</v>
      </c>
      <c r="E17" s="92"/>
      <c r="F17" s="180">
        <f t="shared" si="0"/>
        <v>0</v>
      </c>
      <c r="J17" s="107"/>
    </row>
    <row r="18" spans="1:10">
      <c r="A18" s="13"/>
      <c r="B18" s="35"/>
      <c r="C18" s="13"/>
      <c r="D18" s="109"/>
      <c r="E18" s="92"/>
      <c r="F18" s="180">
        <f t="shared" si="0"/>
        <v>0</v>
      </c>
      <c r="J18" s="107"/>
    </row>
    <row r="19" spans="1:10" ht="11.65">
      <c r="A19" s="58" t="s">
        <v>119</v>
      </c>
      <c r="B19" s="35" t="s">
        <v>204</v>
      </c>
      <c r="C19" s="13" t="s">
        <v>211</v>
      </c>
      <c r="D19" s="109">
        <v>4500</v>
      </c>
      <c r="E19" s="92"/>
      <c r="F19" s="180">
        <f t="shared" si="0"/>
        <v>0</v>
      </c>
      <c r="J19" s="107"/>
    </row>
    <row r="20" spans="1:10">
      <c r="A20" s="58"/>
      <c r="B20" s="35"/>
      <c r="C20" s="13"/>
      <c r="D20" s="109"/>
      <c r="E20" s="92"/>
      <c r="F20" s="180">
        <f t="shared" si="0"/>
        <v>0</v>
      </c>
      <c r="J20" s="107"/>
    </row>
    <row r="21" spans="1:10">
      <c r="A21" s="13" t="s">
        <v>205</v>
      </c>
      <c r="B21" s="35" t="s">
        <v>206</v>
      </c>
      <c r="C21" s="13"/>
      <c r="D21" s="109"/>
      <c r="E21" s="92"/>
      <c r="F21" s="180">
        <f t="shared" si="0"/>
        <v>0</v>
      </c>
      <c r="J21" s="107"/>
    </row>
    <row r="22" spans="1:10" ht="11.65">
      <c r="A22" s="13" t="s">
        <v>118</v>
      </c>
      <c r="B22" s="35" t="s">
        <v>207</v>
      </c>
      <c r="C22" s="13" t="s">
        <v>211</v>
      </c>
      <c r="D22" s="109">
        <v>48000</v>
      </c>
      <c r="E22" s="92"/>
      <c r="F22" s="180">
        <f t="shared" si="0"/>
        <v>0</v>
      </c>
      <c r="J22" s="107"/>
    </row>
    <row r="23" spans="1:10">
      <c r="A23" s="13"/>
      <c r="B23" s="35"/>
      <c r="C23" s="13"/>
      <c r="D23" s="109"/>
      <c r="E23" s="92"/>
      <c r="F23" s="180">
        <f t="shared" si="0"/>
        <v>0</v>
      </c>
      <c r="J23" s="107"/>
    </row>
    <row r="24" spans="1:10" ht="11.65">
      <c r="A24" s="58" t="s">
        <v>119</v>
      </c>
      <c r="B24" s="35" t="s">
        <v>208</v>
      </c>
      <c r="C24" s="13" t="s">
        <v>211</v>
      </c>
      <c r="D24" s="109">
        <v>12000</v>
      </c>
      <c r="E24" s="92"/>
      <c r="F24" s="180">
        <f t="shared" si="0"/>
        <v>0</v>
      </c>
      <c r="J24" s="107"/>
    </row>
    <row r="25" spans="1:10">
      <c r="A25" s="13"/>
      <c r="B25" s="35"/>
      <c r="C25" s="13"/>
      <c r="D25" s="109"/>
      <c r="E25" s="92"/>
      <c r="F25" s="180">
        <f t="shared" si="0"/>
        <v>0</v>
      </c>
      <c r="J25" s="107"/>
    </row>
    <row r="26" spans="1:10" ht="11.65">
      <c r="A26" s="13" t="s">
        <v>210</v>
      </c>
      <c r="B26" s="35" t="s">
        <v>209</v>
      </c>
      <c r="C26" s="13" t="s">
        <v>211</v>
      </c>
      <c r="D26" s="109">
        <v>8500</v>
      </c>
      <c r="E26" s="92"/>
      <c r="F26" s="180">
        <f t="shared" si="0"/>
        <v>0</v>
      </c>
      <c r="J26" s="107"/>
    </row>
    <row r="27" spans="1:10">
      <c r="A27" s="32"/>
      <c r="B27" s="35"/>
      <c r="C27" s="13"/>
      <c r="D27" s="109"/>
      <c r="E27" s="92"/>
      <c r="F27" s="180">
        <f t="shared" si="0"/>
        <v>0</v>
      </c>
    </row>
    <row r="28" spans="1:10">
      <c r="A28" s="32"/>
      <c r="B28" s="35"/>
      <c r="C28" s="13"/>
      <c r="D28" s="109"/>
      <c r="E28" s="92"/>
      <c r="F28" s="180">
        <f t="shared" si="0"/>
        <v>0</v>
      </c>
    </row>
    <row r="29" spans="1:10">
      <c r="A29" s="32"/>
      <c r="B29" s="35"/>
      <c r="C29" s="13"/>
      <c r="D29" s="109"/>
      <c r="E29" s="92"/>
      <c r="F29" s="180">
        <f t="shared" si="0"/>
        <v>0</v>
      </c>
    </row>
    <row r="30" spans="1:10">
      <c r="A30" s="32"/>
      <c r="B30" s="35"/>
      <c r="C30" s="13"/>
      <c r="D30" s="109"/>
      <c r="E30" s="92"/>
      <c r="F30" s="180">
        <f t="shared" si="0"/>
        <v>0</v>
      </c>
    </row>
    <row r="31" spans="1:10">
      <c r="A31" s="32"/>
      <c r="B31" s="35"/>
      <c r="C31" s="13"/>
      <c r="D31" s="109"/>
      <c r="E31" s="92"/>
      <c r="F31" s="180">
        <f t="shared" si="0"/>
        <v>0</v>
      </c>
    </row>
    <row r="32" spans="1:10">
      <c r="A32" s="32"/>
      <c r="B32" s="35"/>
      <c r="C32" s="13"/>
      <c r="D32" s="109"/>
      <c r="E32" s="92"/>
      <c r="F32" s="180">
        <f t="shared" si="0"/>
        <v>0</v>
      </c>
    </row>
    <row r="33" spans="1:6">
      <c r="A33" s="32"/>
      <c r="B33" s="35"/>
      <c r="C33" s="13"/>
      <c r="D33" s="109"/>
      <c r="E33" s="92"/>
      <c r="F33" s="180">
        <f t="shared" si="0"/>
        <v>0</v>
      </c>
    </row>
    <row r="34" spans="1:6">
      <c r="A34" s="32"/>
      <c r="B34" s="35"/>
      <c r="C34" s="13"/>
      <c r="D34" s="109"/>
      <c r="E34" s="92"/>
      <c r="F34" s="180">
        <f t="shared" si="0"/>
        <v>0</v>
      </c>
    </row>
    <row r="35" spans="1:6">
      <c r="A35" s="32"/>
      <c r="B35" s="35"/>
      <c r="C35" s="13"/>
      <c r="D35" s="109"/>
      <c r="E35" s="92"/>
      <c r="F35" s="180">
        <f t="shared" si="0"/>
        <v>0</v>
      </c>
    </row>
    <row r="36" spans="1:6">
      <c r="A36" s="32"/>
      <c r="B36" s="35"/>
      <c r="C36" s="13"/>
      <c r="D36" s="109"/>
      <c r="E36" s="92"/>
      <c r="F36" s="180">
        <f t="shared" si="0"/>
        <v>0</v>
      </c>
    </row>
    <row r="37" spans="1:6">
      <c r="A37" s="32"/>
      <c r="B37" s="35"/>
      <c r="C37" s="13"/>
      <c r="D37" s="109"/>
      <c r="E37" s="92"/>
      <c r="F37" s="180">
        <f t="shared" si="0"/>
        <v>0</v>
      </c>
    </row>
    <row r="38" spans="1:6">
      <c r="A38" s="32"/>
      <c r="B38" s="35"/>
      <c r="C38" s="13"/>
      <c r="D38" s="109"/>
      <c r="E38" s="92"/>
      <c r="F38" s="180">
        <f t="shared" si="0"/>
        <v>0</v>
      </c>
    </row>
    <row r="39" spans="1:6">
      <c r="A39" s="32"/>
      <c r="B39" s="35"/>
      <c r="C39" s="13"/>
      <c r="D39" s="109"/>
      <c r="E39" s="92"/>
      <c r="F39" s="180">
        <f t="shared" si="0"/>
        <v>0</v>
      </c>
    </row>
    <row r="40" spans="1:6">
      <c r="A40" s="32"/>
      <c r="B40" s="35"/>
      <c r="C40" s="13"/>
      <c r="D40" s="109"/>
      <c r="E40" s="92"/>
      <c r="F40" s="180">
        <f t="shared" si="0"/>
        <v>0</v>
      </c>
    </row>
    <row r="41" spans="1:6">
      <c r="A41" s="32"/>
      <c r="B41" s="35"/>
      <c r="C41" s="13"/>
      <c r="D41" s="109"/>
      <c r="E41" s="92"/>
      <c r="F41" s="180">
        <f t="shared" si="0"/>
        <v>0</v>
      </c>
    </row>
    <row r="42" spans="1:6">
      <c r="A42" s="32"/>
      <c r="B42" s="35"/>
      <c r="C42" s="13"/>
      <c r="D42" s="109"/>
      <c r="E42" s="92"/>
      <c r="F42" s="180">
        <f t="shared" si="0"/>
        <v>0</v>
      </c>
    </row>
    <row r="43" spans="1:6">
      <c r="A43" s="32"/>
      <c r="B43" s="35"/>
      <c r="C43" s="13"/>
      <c r="D43" s="109"/>
      <c r="E43" s="92"/>
      <c r="F43" s="180">
        <f t="shared" si="0"/>
        <v>0</v>
      </c>
    </row>
    <row r="44" spans="1:6">
      <c r="A44" s="32"/>
      <c r="B44" s="35"/>
      <c r="C44" s="13"/>
      <c r="D44" s="109"/>
      <c r="E44" s="92"/>
      <c r="F44" s="180">
        <f t="shared" si="0"/>
        <v>0</v>
      </c>
    </row>
    <row r="45" spans="1:6">
      <c r="A45" s="32"/>
      <c r="B45" s="35"/>
      <c r="C45" s="13"/>
      <c r="D45" s="109"/>
      <c r="E45" s="92"/>
      <c r="F45" s="180">
        <f t="shared" si="0"/>
        <v>0</v>
      </c>
    </row>
    <row r="46" spans="1:6" ht="10.5" thickBot="1">
      <c r="A46" s="36"/>
      <c r="B46" s="102"/>
      <c r="C46" s="25"/>
      <c r="D46" s="111"/>
      <c r="E46" s="186"/>
      <c r="F46" s="199"/>
    </row>
    <row r="47" spans="1:6" ht="21" customHeight="1" thickBot="1">
      <c r="A47" s="79" t="s">
        <v>1672</v>
      </c>
      <c r="B47" s="37"/>
      <c r="C47" s="28"/>
      <c r="D47" s="112"/>
      <c r="E47" s="197"/>
      <c r="F47" s="99">
        <f>SUM(F5:F46)</f>
        <v>0</v>
      </c>
    </row>
    <row r="48" spans="1:6">
      <c r="A48" s="38"/>
      <c r="B48" s="35"/>
      <c r="C48" s="8"/>
      <c r="D48" s="113"/>
      <c r="E48" s="187"/>
      <c r="F48" s="185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7816F-FCCA-4ED0-B659-78EA37E8B75D}">
  <sheetPr>
    <pageSetUpPr fitToPage="1"/>
  </sheetPr>
  <dimension ref="A1:K155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235" customWidth="1"/>
    <col min="5" max="5" width="12.73046875" style="216" customWidth="1"/>
    <col min="6" max="6" width="15" style="215" customWidth="1"/>
    <col min="7" max="247" width="9.06640625" style="10"/>
    <col min="248" max="248" width="6.86328125" style="10" customWidth="1"/>
    <col min="249" max="249" width="38" style="10" customWidth="1"/>
    <col min="250" max="250" width="10.265625" style="10" customWidth="1"/>
    <col min="251" max="251" width="13.73046875" style="10" customWidth="1"/>
    <col min="252" max="252" width="12.265625" style="10" customWidth="1"/>
    <col min="253" max="253" width="15.3984375" style="10" customWidth="1"/>
    <col min="254" max="254" width="13.1328125" style="10" customWidth="1"/>
    <col min="255" max="255" width="14.265625" style="10" customWidth="1"/>
    <col min="256" max="256" width="15.73046875" style="10" customWidth="1"/>
    <col min="257" max="257" width="15.86328125" style="10" customWidth="1"/>
    <col min="258" max="258" width="11.265625" style="10" customWidth="1"/>
    <col min="259" max="503" width="9.06640625" style="10"/>
    <col min="504" max="504" width="6.86328125" style="10" customWidth="1"/>
    <col min="505" max="505" width="38" style="10" customWidth="1"/>
    <col min="506" max="506" width="10.265625" style="10" customWidth="1"/>
    <col min="507" max="507" width="13.73046875" style="10" customWidth="1"/>
    <col min="508" max="508" width="12.265625" style="10" customWidth="1"/>
    <col min="509" max="509" width="15.3984375" style="10" customWidth="1"/>
    <col min="510" max="510" width="13.1328125" style="10" customWidth="1"/>
    <col min="511" max="511" width="14.265625" style="10" customWidth="1"/>
    <col min="512" max="512" width="15.73046875" style="10" customWidth="1"/>
    <col min="513" max="513" width="15.86328125" style="10" customWidth="1"/>
    <col min="514" max="514" width="11.265625" style="10" customWidth="1"/>
    <col min="515" max="759" width="9.06640625" style="10"/>
    <col min="760" max="760" width="6.86328125" style="10" customWidth="1"/>
    <col min="761" max="761" width="38" style="10" customWidth="1"/>
    <col min="762" max="762" width="10.265625" style="10" customWidth="1"/>
    <col min="763" max="763" width="13.73046875" style="10" customWidth="1"/>
    <col min="764" max="764" width="12.265625" style="10" customWidth="1"/>
    <col min="765" max="765" width="15.3984375" style="10" customWidth="1"/>
    <col min="766" max="766" width="13.1328125" style="10" customWidth="1"/>
    <col min="767" max="767" width="14.265625" style="10" customWidth="1"/>
    <col min="768" max="768" width="15.73046875" style="10" customWidth="1"/>
    <col min="769" max="769" width="15.86328125" style="10" customWidth="1"/>
    <col min="770" max="770" width="11.265625" style="10" customWidth="1"/>
    <col min="771" max="1015" width="9.06640625" style="10"/>
    <col min="1016" max="1016" width="6.86328125" style="10" customWidth="1"/>
    <col min="1017" max="1017" width="38" style="10" customWidth="1"/>
    <col min="1018" max="1018" width="10.265625" style="10" customWidth="1"/>
    <col min="1019" max="1019" width="13.73046875" style="10" customWidth="1"/>
    <col min="1020" max="1020" width="12.265625" style="10" customWidth="1"/>
    <col min="1021" max="1021" width="15.3984375" style="10" customWidth="1"/>
    <col min="1022" max="1022" width="13.1328125" style="10" customWidth="1"/>
    <col min="1023" max="1023" width="14.265625" style="10" customWidth="1"/>
    <col min="1024" max="1024" width="15.73046875" style="10" customWidth="1"/>
    <col min="1025" max="1025" width="15.86328125" style="10" customWidth="1"/>
    <col min="1026" max="1026" width="11.265625" style="10" customWidth="1"/>
    <col min="1027" max="1271" width="9.06640625" style="10"/>
    <col min="1272" max="1272" width="6.86328125" style="10" customWidth="1"/>
    <col min="1273" max="1273" width="38" style="10" customWidth="1"/>
    <col min="1274" max="1274" width="10.265625" style="10" customWidth="1"/>
    <col min="1275" max="1275" width="13.73046875" style="10" customWidth="1"/>
    <col min="1276" max="1276" width="12.265625" style="10" customWidth="1"/>
    <col min="1277" max="1277" width="15.3984375" style="10" customWidth="1"/>
    <col min="1278" max="1278" width="13.1328125" style="10" customWidth="1"/>
    <col min="1279" max="1279" width="14.265625" style="10" customWidth="1"/>
    <col min="1280" max="1280" width="15.73046875" style="10" customWidth="1"/>
    <col min="1281" max="1281" width="15.86328125" style="10" customWidth="1"/>
    <col min="1282" max="1282" width="11.265625" style="10" customWidth="1"/>
    <col min="1283" max="1527" width="9.06640625" style="10"/>
    <col min="1528" max="1528" width="6.86328125" style="10" customWidth="1"/>
    <col min="1529" max="1529" width="38" style="10" customWidth="1"/>
    <col min="1530" max="1530" width="10.265625" style="10" customWidth="1"/>
    <col min="1531" max="1531" width="13.73046875" style="10" customWidth="1"/>
    <col min="1532" max="1532" width="12.265625" style="10" customWidth="1"/>
    <col min="1533" max="1533" width="15.3984375" style="10" customWidth="1"/>
    <col min="1534" max="1534" width="13.1328125" style="10" customWidth="1"/>
    <col min="1535" max="1535" width="14.265625" style="10" customWidth="1"/>
    <col min="1536" max="1536" width="15.73046875" style="10" customWidth="1"/>
    <col min="1537" max="1537" width="15.86328125" style="10" customWidth="1"/>
    <col min="1538" max="1538" width="11.265625" style="10" customWidth="1"/>
    <col min="1539" max="1783" width="9.06640625" style="10"/>
    <col min="1784" max="1784" width="6.86328125" style="10" customWidth="1"/>
    <col min="1785" max="1785" width="38" style="10" customWidth="1"/>
    <col min="1786" max="1786" width="10.265625" style="10" customWidth="1"/>
    <col min="1787" max="1787" width="13.73046875" style="10" customWidth="1"/>
    <col min="1788" max="1788" width="12.265625" style="10" customWidth="1"/>
    <col min="1789" max="1789" width="15.3984375" style="10" customWidth="1"/>
    <col min="1790" max="1790" width="13.1328125" style="10" customWidth="1"/>
    <col min="1791" max="1791" width="14.265625" style="10" customWidth="1"/>
    <col min="1792" max="1792" width="15.73046875" style="10" customWidth="1"/>
    <col min="1793" max="1793" width="15.86328125" style="10" customWidth="1"/>
    <col min="1794" max="1794" width="11.265625" style="10" customWidth="1"/>
    <col min="1795" max="2039" width="9.06640625" style="10"/>
    <col min="2040" max="2040" width="6.86328125" style="10" customWidth="1"/>
    <col min="2041" max="2041" width="38" style="10" customWidth="1"/>
    <col min="2042" max="2042" width="10.265625" style="10" customWidth="1"/>
    <col min="2043" max="2043" width="13.73046875" style="10" customWidth="1"/>
    <col min="2044" max="2044" width="12.265625" style="10" customWidth="1"/>
    <col min="2045" max="2045" width="15.3984375" style="10" customWidth="1"/>
    <col min="2046" max="2046" width="13.1328125" style="10" customWidth="1"/>
    <col min="2047" max="2047" width="14.265625" style="10" customWidth="1"/>
    <col min="2048" max="2048" width="15.73046875" style="10" customWidth="1"/>
    <col min="2049" max="2049" width="15.86328125" style="10" customWidth="1"/>
    <col min="2050" max="2050" width="11.265625" style="10" customWidth="1"/>
    <col min="2051" max="2295" width="9.06640625" style="10"/>
    <col min="2296" max="2296" width="6.86328125" style="10" customWidth="1"/>
    <col min="2297" max="2297" width="38" style="10" customWidth="1"/>
    <col min="2298" max="2298" width="10.265625" style="10" customWidth="1"/>
    <col min="2299" max="2299" width="13.73046875" style="10" customWidth="1"/>
    <col min="2300" max="2300" width="12.265625" style="10" customWidth="1"/>
    <col min="2301" max="2301" width="15.3984375" style="10" customWidth="1"/>
    <col min="2302" max="2302" width="13.1328125" style="10" customWidth="1"/>
    <col min="2303" max="2303" width="14.265625" style="10" customWidth="1"/>
    <col min="2304" max="2304" width="15.73046875" style="10" customWidth="1"/>
    <col min="2305" max="2305" width="15.86328125" style="10" customWidth="1"/>
    <col min="2306" max="2306" width="11.265625" style="10" customWidth="1"/>
    <col min="2307" max="2551" width="9.06640625" style="10"/>
    <col min="2552" max="2552" width="6.86328125" style="10" customWidth="1"/>
    <col min="2553" max="2553" width="38" style="10" customWidth="1"/>
    <col min="2554" max="2554" width="10.265625" style="10" customWidth="1"/>
    <col min="2555" max="2555" width="13.73046875" style="10" customWidth="1"/>
    <col min="2556" max="2556" width="12.265625" style="10" customWidth="1"/>
    <col min="2557" max="2557" width="15.3984375" style="10" customWidth="1"/>
    <col min="2558" max="2558" width="13.1328125" style="10" customWidth="1"/>
    <col min="2559" max="2559" width="14.265625" style="10" customWidth="1"/>
    <col min="2560" max="2560" width="15.73046875" style="10" customWidth="1"/>
    <col min="2561" max="2561" width="15.86328125" style="10" customWidth="1"/>
    <col min="2562" max="2562" width="11.265625" style="10" customWidth="1"/>
    <col min="2563" max="2807" width="9.06640625" style="10"/>
    <col min="2808" max="2808" width="6.86328125" style="10" customWidth="1"/>
    <col min="2809" max="2809" width="38" style="10" customWidth="1"/>
    <col min="2810" max="2810" width="10.265625" style="10" customWidth="1"/>
    <col min="2811" max="2811" width="13.73046875" style="10" customWidth="1"/>
    <col min="2812" max="2812" width="12.265625" style="10" customWidth="1"/>
    <col min="2813" max="2813" width="15.3984375" style="10" customWidth="1"/>
    <col min="2814" max="2814" width="13.1328125" style="10" customWidth="1"/>
    <col min="2815" max="2815" width="14.265625" style="10" customWidth="1"/>
    <col min="2816" max="2816" width="15.73046875" style="10" customWidth="1"/>
    <col min="2817" max="2817" width="15.86328125" style="10" customWidth="1"/>
    <col min="2818" max="2818" width="11.265625" style="10" customWidth="1"/>
    <col min="2819" max="3063" width="9.06640625" style="10"/>
    <col min="3064" max="3064" width="6.86328125" style="10" customWidth="1"/>
    <col min="3065" max="3065" width="38" style="10" customWidth="1"/>
    <col min="3066" max="3066" width="10.265625" style="10" customWidth="1"/>
    <col min="3067" max="3067" width="13.73046875" style="10" customWidth="1"/>
    <col min="3068" max="3068" width="12.265625" style="10" customWidth="1"/>
    <col min="3069" max="3069" width="15.3984375" style="10" customWidth="1"/>
    <col min="3070" max="3070" width="13.1328125" style="10" customWidth="1"/>
    <col min="3071" max="3071" width="14.265625" style="10" customWidth="1"/>
    <col min="3072" max="3072" width="15.73046875" style="10" customWidth="1"/>
    <col min="3073" max="3073" width="15.86328125" style="10" customWidth="1"/>
    <col min="3074" max="3074" width="11.265625" style="10" customWidth="1"/>
    <col min="3075" max="3319" width="9.06640625" style="10"/>
    <col min="3320" max="3320" width="6.86328125" style="10" customWidth="1"/>
    <col min="3321" max="3321" width="38" style="10" customWidth="1"/>
    <col min="3322" max="3322" width="10.265625" style="10" customWidth="1"/>
    <col min="3323" max="3323" width="13.73046875" style="10" customWidth="1"/>
    <col min="3324" max="3324" width="12.265625" style="10" customWidth="1"/>
    <col min="3325" max="3325" width="15.3984375" style="10" customWidth="1"/>
    <col min="3326" max="3326" width="13.1328125" style="10" customWidth="1"/>
    <col min="3327" max="3327" width="14.265625" style="10" customWidth="1"/>
    <col min="3328" max="3328" width="15.73046875" style="10" customWidth="1"/>
    <col min="3329" max="3329" width="15.86328125" style="10" customWidth="1"/>
    <col min="3330" max="3330" width="11.265625" style="10" customWidth="1"/>
    <col min="3331" max="3575" width="9.06640625" style="10"/>
    <col min="3576" max="3576" width="6.86328125" style="10" customWidth="1"/>
    <col min="3577" max="3577" width="38" style="10" customWidth="1"/>
    <col min="3578" max="3578" width="10.265625" style="10" customWidth="1"/>
    <col min="3579" max="3579" width="13.73046875" style="10" customWidth="1"/>
    <col min="3580" max="3580" width="12.265625" style="10" customWidth="1"/>
    <col min="3581" max="3581" width="15.3984375" style="10" customWidth="1"/>
    <col min="3582" max="3582" width="13.1328125" style="10" customWidth="1"/>
    <col min="3583" max="3583" width="14.265625" style="10" customWidth="1"/>
    <col min="3584" max="3584" width="15.73046875" style="10" customWidth="1"/>
    <col min="3585" max="3585" width="15.86328125" style="10" customWidth="1"/>
    <col min="3586" max="3586" width="11.265625" style="10" customWidth="1"/>
    <col min="3587" max="3831" width="9.06640625" style="10"/>
    <col min="3832" max="3832" width="6.86328125" style="10" customWidth="1"/>
    <col min="3833" max="3833" width="38" style="10" customWidth="1"/>
    <col min="3834" max="3834" width="10.265625" style="10" customWidth="1"/>
    <col min="3835" max="3835" width="13.73046875" style="10" customWidth="1"/>
    <col min="3836" max="3836" width="12.265625" style="10" customWidth="1"/>
    <col min="3837" max="3837" width="15.3984375" style="10" customWidth="1"/>
    <col min="3838" max="3838" width="13.1328125" style="10" customWidth="1"/>
    <col min="3839" max="3839" width="14.265625" style="10" customWidth="1"/>
    <col min="3840" max="3840" width="15.73046875" style="10" customWidth="1"/>
    <col min="3841" max="3841" width="15.86328125" style="10" customWidth="1"/>
    <col min="3842" max="3842" width="11.265625" style="10" customWidth="1"/>
    <col min="3843" max="4087" width="9.06640625" style="10"/>
    <col min="4088" max="4088" width="6.86328125" style="10" customWidth="1"/>
    <col min="4089" max="4089" width="38" style="10" customWidth="1"/>
    <col min="4090" max="4090" width="10.265625" style="10" customWidth="1"/>
    <col min="4091" max="4091" width="13.73046875" style="10" customWidth="1"/>
    <col min="4092" max="4092" width="12.265625" style="10" customWidth="1"/>
    <col min="4093" max="4093" width="15.3984375" style="10" customWidth="1"/>
    <col min="4094" max="4094" width="13.1328125" style="10" customWidth="1"/>
    <col min="4095" max="4095" width="14.265625" style="10" customWidth="1"/>
    <col min="4096" max="4096" width="15.73046875" style="10" customWidth="1"/>
    <col min="4097" max="4097" width="15.86328125" style="10" customWidth="1"/>
    <col min="4098" max="4098" width="11.265625" style="10" customWidth="1"/>
    <col min="4099" max="4343" width="9.06640625" style="10"/>
    <col min="4344" max="4344" width="6.86328125" style="10" customWidth="1"/>
    <col min="4345" max="4345" width="38" style="10" customWidth="1"/>
    <col min="4346" max="4346" width="10.265625" style="10" customWidth="1"/>
    <col min="4347" max="4347" width="13.73046875" style="10" customWidth="1"/>
    <col min="4348" max="4348" width="12.265625" style="10" customWidth="1"/>
    <col min="4349" max="4349" width="15.3984375" style="10" customWidth="1"/>
    <col min="4350" max="4350" width="13.1328125" style="10" customWidth="1"/>
    <col min="4351" max="4351" width="14.265625" style="10" customWidth="1"/>
    <col min="4352" max="4352" width="15.73046875" style="10" customWidth="1"/>
    <col min="4353" max="4353" width="15.86328125" style="10" customWidth="1"/>
    <col min="4354" max="4354" width="11.265625" style="10" customWidth="1"/>
    <col min="4355" max="4599" width="9.06640625" style="10"/>
    <col min="4600" max="4600" width="6.86328125" style="10" customWidth="1"/>
    <col min="4601" max="4601" width="38" style="10" customWidth="1"/>
    <col min="4602" max="4602" width="10.265625" style="10" customWidth="1"/>
    <col min="4603" max="4603" width="13.73046875" style="10" customWidth="1"/>
    <col min="4604" max="4604" width="12.265625" style="10" customWidth="1"/>
    <col min="4605" max="4605" width="15.3984375" style="10" customWidth="1"/>
    <col min="4606" max="4606" width="13.1328125" style="10" customWidth="1"/>
    <col min="4607" max="4607" width="14.265625" style="10" customWidth="1"/>
    <col min="4608" max="4608" width="15.73046875" style="10" customWidth="1"/>
    <col min="4609" max="4609" width="15.86328125" style="10" customWidth="1"/>
    <col min="4610" max="4610" width="11.265625" style="10" customWidth="1"/>
    <col min="4611" max="4855" width="9.06640625" style="10"/>
    <col min="4856" max="4856" width="6.86328125" style="10" customWidth="1"/>
    <col min="4857" max="4857" width="38" style="10" customWidth="1"/>
    <col min="4858" max="4858" width="10.265625" style="10" customWidth="1"/>
    <col min="4859" max="4859" width="13.73046875" style="10" customWidth="1"/>
    <col min="4860" max="4860" width="12.265625" style="10" customWidth="1"/>
    <col min="4861" max="4861" width="15.3984375" style="10" customWidth="1"/>
    <col min="4862" max="4862" width="13.1328125" style="10" customWidth="1"/>
    <col min="4863" max="4863" width="14.265625" style="10" customWidth="1"/>
    <col min="4864" max="4864" width="15.73046875" style="10" customWidth="1"/>
    <col min="4865" max="4865" width="15.86328125" style="10" customWidth="1"/>
    <col min="4866" max="4866" width="11.265625" style="10" customWidth="1"/>
    <col min="4867" max="5111" width="9.06640625" style="10"/>
    <col min="5112" max="5112" width="6.86328125" style="10" customWidth="1"/>
    <col min="5113" max="5113" width="38" style="10" customWidth="1"/>
    <col min="5114" max="5114" width="10.265625" style="10" customWidth="1"/>
    <col min="5115" max="5115" width="13.73046875" style="10" customWidth="1"/>
    <col min="5116" max="5116" width="12.265625" style="10" customWidth="1"/>
    <col min="5117" max="5117" width="15.3984375" style="10" customWidth="1"/>
    <col min="5118" max="5118" width="13.1328125" style="10" customWidth="1"/>
    <col min="5119" max="5119" width="14.265625" style="10" customWidth="1"/>
    <col min="5120" max="5120" width="15.73046875" style="10" customWidth="1"/>
    <col min="5121" max="5121" width="15.86328125" style="10" customWidth="1"/>
    <col min="5122" max="5122" width="11.265625" style="10" customWidth="1"/>
    <col min="5123" max="5367" width="9.06640625" style="10"/>
    <col min="5368" max="5368" width="6.86328125" style="10" customWidth="1"/>
    <col min="5369" max="5369" width="38" style="10" customWidth="1"/>
    <col min="5370" max="5370" width="10.265625" style="10" customWidth="1"/>
    <col min="5371" max="5371" width="13.73046875" style="10" customWidth="1"/>
    <col min="5372" max="5372" width="12.265625" style="10" customWidth="1"/>
    <col min="5373" max="5373" width="15.3984375" style="10" customWidth="1"/>
    <col min="5374" max="5374" width="13.1328125" style="10" customWidth="1"/>
    <col min="5375" max="5375" width="14.265625" style="10" customWidth="1"/>
    <col min="5376" max="5376" width="15.73046875" style="10" customWidth="1"/>
    <col min="5377" max="5377" width="15.86328125" style="10" customWidth="1"/>
    <col min="5378" max="5378" width="11.265625" style="10" customWidth="1"/>
    <col min="5379" max="5623" width="9.06640625" style="10"/>
    <col min="5624" max="5624" width="6.86328125" style="10" customWidth="1"/>
    <col min="5625" max="5625" width="38" style="10" customWidth="1"/>
    <col min="5626" max="5626" width="10.265625" style="10" customWidth="1"/>
    <col min="5627" max="5627" width="13.73046875" style="10" customWidth="1"/>
    <col min="5628" max="5628" width="12.265625" style="10" customWidth="1"/>
    <col min="5629" max="5629" width="15.3984375" style="10" customWidth="1"/>
    <col min="5630" max="5630" width="13.1328125" style="10" customWidth="1"/>
    <col min="5631" max="5631" width="14.265625" style="10" customWidth="1"/>
    <col min="5632" max="5632" width="15.73046875" style="10" customWidth="1"/>
    <col min="5633" max="5633" width="15.86328125" style="10" customWidth="1"/>
    <col min="5634" max="5634" width="11.265625" style="10" customWidth="1"/>
    <col min="5635" max="5879" width="9.06640625" style="10"/>
    <col min="5880" max="5880" width="6.86328125" style="10" customWidth="1"/>
    <col min="5881" max="5881" width="38" style="10" customWidth="1"/>
    <col min="5882" max="5882" width="10.265625" style="10" customWidth="1"/>
    <col min="5883" max="5883" width="13.73046875" style="10" customWidth="1"/>
    <col min="5884" max="5884" width="12.265625" style="10" customWidth="1"/>
    <col min="5885" max="5885" width="15.3984375" style="10" customWidth="1"/>
    <col min="5886" max="5886" width="13.1328125" style="10" customWidth="1"/>
    <col min="5887" max="5887" width="14.265625" style="10" customWidth="1"/>
    <col min="5888" max="5888" width="15.73046875" style="10" customWidth="1"/>
    <col min="5889" max="5889" width="15.86328125" style="10" customWidth="1"/>
    <col min="5890" max="5890" width="11.265625" style="10" customWidth="1"/>
    <col min="5891" max="6135" width="9.06640625" style="10"/>
    <col min="6136" max="6136" width="6.86328125" style="10" customWidth="1"/>
    <col min="6137" max="6137" width="38" style="10" customWidth="1"/>
    <col min="6138" max="6138" width="10.265625" style="10" customWidth="1"/>
    <col min="6139" max="6139" width="13.73046875" style="10" customWidth="1"/>
    <col min="6140" max="6140" width="12.265625" style="10" customWidth="1"/>
    <col min="6141" max="6141" width="15.3984375" style="10" customWidth="1"/>
    <col min="6142" max="6142" width="13.1328125" style="10" customWidth="1"/>
    <col min="6143" max="6143" width="14.265625" style="10" customWidth="1"/>
    <col min="6144" max="6144" width="15.73046875" style="10" customWidth="1"/>
    <col min="6145" max="6145" width="15.86328125" style="10" customWidth="1"/>
    <col min="6146" max="6146" width="11.265625" style="10" customWidth="1"/>
    <col min="6147" max="6391" width="9.06640625" style="10"/>
    <col min="6392" max="6392" width="6.86328125" style="10" customWidth="1"/>
    <col min="6393" max="6393" width="38" style="10" customWidth="1"/>
    <col min="6394" max="6394" width="10.265625" style="10" customWidth="1"/>
    <col min="6395" max="6395" width="13.73046875" style="10" customWidth="1"/>
    <col min="6396" max="6396" width="12.265625" style="10" customWidth="1"/>
    <col min="6397" max="6397" width="15.3984375" style="10" customWidth="1"/>
    <col min="6398" max="6398" width="13.1328125" style="10" customWidth="1"/>
    <col min="6399" max="6399" width="14.265625" style="10" customWidth="1"/>
    <col min="6400" max="6400" width="15.73046875" style="10" customWidth="1"/>
    <col min="6401" max="6401" width="15.86328125" style="10" customWidth="1"/>
    <col min="6402" max="6402" width="11.265625" style="10" customWidth="1"/>
    <col min="6403" max="6647" width="9.06640625" style="10"/>
    <col min="6648" max="6648" width="6.86328125" style="10" customWidth="1"/>
    <col min="6649" max="6649" width="38" style="10" customWidth="1"/>
    <col min="6650" max="6650" width="10.265625" style="10" customWidth="1"/>
    <col min="6651" max="6651" width="13.73046875" style="10" customWidth="1"/>
    <col min="6652" max="6652" width="12.265625" style="10" customWidth="1"/>
    <col min="6653" max="6653" width="15.3984375" style="10" customWidth="1"/>
    <col min="6654" max="6654" width="13.1328125" style="10" customWidth="1"/>
    <col min="6655" max="6655" width="14.265625" style="10" customWidth="1"/>
    <col min="6656" max="6656" width="15.73046875" style="10" customWidth="1"/>
    <col min="6657" max="6657" width="15.86328125" style="10" customWidth="1"/>
    <col min="6658" max="6658" width="11.265625" style="10" customWidth="1"/>
    <col min="6659" max="6903" width="9.06640625" style="10"/>
    <col min="6904" max="6904" width="6.86328125" style="10" customWidth="1"/>
    <col min="6905" max="6905" width="38" style="10" customWidth="1"/>
    <col min="6906" max="6906" width="10.265625" style="10" customWidth="1"/>
    <col min="6907" max="6907" width="13.73046875" style="10" customWidth="1"/>
    <col min="6908" max="6908" width="12.265625" style="10" customWidth="1"/>
    <col min="6909" max="6909" width="15.3984375" style="10" customWidth="1"/>
    <col min="6910" max="6910" width="13.1328125" style="10" customWidth="1"/>
    <col min="6911" max="6911" width="14.265625" style="10" customWidth="1"/>
    <col min="6912" max="6912" width="15.73046875" style="10" customWidth="1"/>
    <col min="6913" max="6913" width="15.86328125" style="10" customWidth="1"/>
    <col min="6914" max="6914" width="11.265625" style="10" customWidth="1"/>
    <col min="6915" max="7159" width="9.06640625" style="10"/>
    <col min="7160" max="7160" width="6.86328125" style="10" customWidth="1"/>
    <col min="7161" max="7161" width="38" style="10" customWidth="1"/>
    <col min="7162" max="7162" width="10.265625" style="10" customWidth="1"/>
    <col min="7163" max="7163" width="13.73046875" style="10" customWidth="1"/>
    <col min="7164" max="7164" width="12.265625" style="10" customWidth="1"/>
    <col min="7165" max="7165" width="15.3984375" style="10" customWidth="1"/>
    <col min="7166" max="7166" width="13.1328125" style="10" customWidth="1"/>
    <col min="7167" max="7167" width="14.265625" style="10" customWidth="1"/>
    <col min="7168" max="7168" width="15.73046875" style="10" customWidth="1"/>
    <col min="7169" max="7169" width="15.86328125" style="10" customWidth="1"/>
    <col min="7170" max="7170" width="11.265625" style="10" customWidth="1"/>
    <col min="7171" max="7415" width="9.06640625" style="10"/>
    <col min="7416" max="7416" width="6.86328125" style="10" customWidth="1"/>
    <col min="7417" max="7417" width="38" style="10" customWidth="1"/>
    <col min="7418" max="7418" width="10.265625" style="10" customWidth="1"/>
    <col min="7419" max="7419" width="13.73046875" style="10" customWidth="1"/>
    <col min="7420" max="7420" width="12.265625" style="10" customWidth="1"/>
    <col min="7421" max="7421" width="15.3984375" style="10" customWidth="1"/>
    <col min="7422" max="7422" width="13.1328125" style="10" customWidth="1"/>
    <col min="7423" max="7423" width="14.265625" style="10" customWidth="1"/>
    <col min="7424" max="7424" width="15.73046875" style="10" customWidth="1"/>
    <col min="7425" max="7425" width="15.86328125" style="10" customWidth="1"/>
    <col min="7426" max="7426" width="11.265625" style="10" customWidth="1"/>
    <col min="7427" max="7671" width="9.06640625" style="10"/>
    <col min="7672" max="7672" width="6.86328125" style="10" customWidth="1"/>
    <col min="7673" max="7673" width="38" style="10" customWidth="1"/>
    <col min="7674" max="7674" width="10.265625" style="10" customWidth="1"/>
    <col min="7675" max="7675" width="13.73046875" style="10" customWidth="1"/>
    <col min="7676" max="7676" width="12.265625" style="10" customWidth="1"/>
    <col min="7677" max="7677" width="15.3984375" style="10" customWidth="1"/>
    <col min="7678" max="7678" width="13.1328125" style="10" customWidth="1"/>
    <col min="7679" max="7679" width="14.265625" style="10" customWidth="1"/>
    <col min="7680" max="7680" width="15.73046875" style="10" customWidth="1"/>
    <col min="7681" max="7681" width="15.86328125" style="10" customWidth="1"/>
    <col min="7682" max="7682" width="11.265625" style="10" customWidth="1"/>
    <col min="7683" max="7927" width="9.06640625" style="10"/>
    <col min="7928" max="7928" width="6.86328125" style="10" customWidth="1"/>
    <col min="7929" max="7929" width="38" style="10" customWidth="1"/>
    <col min="7930" max="7930" width="10.265625" style="10" customWidth="1"/>
    <col min="7931" max="7931" width="13.73046875" style="10" customWidth="1"/>
    <col min="7932" max="7932" width="12.265625" style="10" customWidth="1"/>
    <col min="7933" max="7933" width="15.3984375" style="10" customWidth="1"/>
    <col min="7934" max="7934" width="13.1328125" style="10" customWidth="1"/>
    <col min="7935" max="7935" width="14.265625" style="10" customWidth="1"/>
    <col min="7936" max="7936" width="15.73046875" style="10" customWidth="1"/>
    <col min="7937" max="7937" width="15.86328125" style="10" customWidth="1"/>
    <col min="7938" max="7938" width="11.265625" style="10" customWidth="1"/>
    <col min="7939" max="8183" width="9.06640625" style="10"/>
    <col min="8184" max="8184" width="6.86328125" style="10" customWidth="1"/>
    <col min="8185" max="8185" width="38" style="10" customWidth="1"/>
    <col min="8186" max="8186" width="10.265625" style="10" customWidth="1"/>
    <col min="8187" max="8187" width="13.73046875" style="10" customWidth="1"/>
    <col min="8188" max="8188" width="12.265625" style="10" customWidth="1"/>
    <col min="8189" max="8189" width="15.3984375" style="10" customWidth="1"/>
    <col min="8190" max="8190" width="13.1328125" style="10" customWidth="1"/>
    <col min="8191" max="8191" width="14.265625" style="10" customWidth="1"/>
    <col min="8192" max="8192" width="15.73046875" style="10" customWidth="1"/>
    <col min="8193" max="8193" width="15.86328125" style="10" customWidth="1"/>
    <col min="8194" max="8194" width="11.265625" style="10" customWidth="1"/>
    <col min="8195" max="8439" width="9.06640625" style="10"/>
    <col min="8440" max="8440" width="6.86328125" style="10" customWidth="1"/>
    <col min="8441" max="8441" width="38" style="10" customWidth="1"/>
    <col min="8442" max="8442" width="10.265625" style="10" customWidth="1"/>
    <col min="8443" max="8443" width="13.73046875" style="10" customWidth="1"/>
    <col min="8444" max="8444" width="12.265625" style="10" customWidth="1"/>
    <col min="8445" max="8445" width="15.3984375" style="10" customWidth="1"/>
    <col min="8446" max="8446" width="13.1328125" style="10" customWidth="1"/>
    <col min="8447" max="8447" width="14.265625" style="10" customWidth="1"/>
    <col min="8448" max="8448" width="15.73046875" style="10" customWidth="1"/>
    <col min="8449" max="8449" width="15.86328125" style="10" customWidth="1"/>
    <col min="8450" max="8450" width="11.265625" style="10" customWidth="1"/>
    <col min="8451" max="8695" width="9.06640625" style="10"/>
    <col min="8696" max="8696" width="6.86328125" style="10" customWidth="1"/>
    <col min="8697" max="8697" width="38" style="10" customWidth="1"/>
    <col min="8698" max="8698" width="10.265625" style="10" customWidth="1"/>
    <col min="8699" max="8699" width="13.73046875" style="10" customWidth="1"/>
    <col min="8700" max="8700" width="12.265625" style="10" customWidth="1"/>
    <col min="8701" max="8701" width="15.3984375" style="10" customWidth="1"/>
    <col min="8702" max="8702" width="13.1328125" style="10" customWidth="1"/>
    <col min="8703" max="8703" width="14.265625" style="10" customWidth="1"/>
    <col min="8704" max="8704" width="15.73046875" style="10" customWidth="1"/>
    <col min="8705" max="8705" width="15.86328125" style="10" customWidth="1"/>
    <col min="8706" max="8706" width="11.265625" style="10" customWidth="1"/>
    <col min="8707" max="8951" width="9.06640625" style="10"/>
    <col min="8952" max="8952" width="6.86328125" style="10" customWidth="1"/>
    <col min="8953" max="8953" width="38" style="10" customWidth="1"/>
    <col min="8954" max="8954" width="10.265625" style="10" customWidth="1"/>
    <col min="8955" max="8955" width="13.73046875" style="10" customWidth="1"/>
    <col min="8956" max="8956" width="12.265625" style="10" customWidth="1"/>
    <col min="8957" max="8957" width="15.3984375" style="10" customWidth="1"/>
    <col min="8958" max="8958" width="13.1328125" style="10" customWidth="1"/>
    <col min="8959" max="8959" width="14.265625" style="10" customWidth="1"/>
    <col min="8960" max="8960" width="15.73046875" style="10" customWidth="1"/>
    <col min="8961" max="8961" width="15.86328125" style="10" customWidth="1"/>
    <col min="8962" max="8962" width="11.265625" style="10" customWidth="1"/>
    <col min="8963" max="9207" width="9.06640625" style="10"/>
    <col min="9208" max="9208" width="6.86328125" style="10" customWidth="1"/>
    <col min="9209" max="9209" width="38" style="10" customWidth="1"/>
    <col min="9210" max="9210" width="10.265625" style="10" customWidth="1"/>
    <col min="9211" max="9211" width="13.73046875" style="10" customWidth="1"/>
    <col min="9212" max="9212" width="12.265625" style="10" customWidth="1"/>
    <col min="9213" max="9213" width="15.3984375" style="10" customWidth="1"/>
    <col min="9214" max="9214" width="13.1328125" style="10" customWidth="1"/>
    <col min="9215" max="9215" width="14.265625" style="10" customWidth="1"/>
    <col min="9216" max="9216" width="15.73046875" style="10" customWidth="1"/>
    <col min="9217" max="9217" width="15.86328125" style="10" customWidth="1"/>
    <col min="9218" max="9218" width="11.265625" style="10" customWidth="1"/>
    <col min="9219" max="9463" width="9.06640625" style="10"/>
    <col min="9464" max="9464" width="6.86328125" style="10" customWidth="1"/>
    <col min="9465" max="9465" width="38" style="10" customWidth="1"/>
    <col min="9466" max="9466" width="10.265625" style="10" customWidth="1"/>
    <col min="9467" max="9467" width="13.73046875" style="10" customWidth="1"/>
    <col min="9468" max="9468" width="12.265625" style="10" customWidth="1"/>
    <col min="9469" max="9469" width="15.3984375" style="10" customWidth="1"/>
    <col min="9470" max="9470" width="13.1328125" style="10" customWidth="1"/>
    <col min="9471" max="9471" width="14.265625" style="10" customWidth="1"/>
    <col min="9472" max="9472" width="15.73046875" style="10" customWidth="1"/>
    <col min="9473" max="9473" width="15.86328125" style="10" customWidth="1"/>
    <col min="9474" max="9474" width="11.265625" style="10" customWidth="1"/>
    <col min="9475" max="9719" width="9.06640625" style="10"/>
    <col min="9720" max="9720" width="6.86328125" style="10" customWidth="1"/>
    <col min="9721" max="9721" width="38" style="10" customWidth="1"/>
    <col min="9722" max="9722" width="10.265625" style="10" customWidth="1"/>
    <col min="9723" max="9723" width="13.73046875" style="10" customWidth="1"/>
    <col min="9724" max="9724" width="12.265625" style="10" customWidth="1"/>
    <col min="9725" max="9725" width="15.3984375" style="10" customWidth="1"/>
    <col min="9726" max="9726" width="13.1328125" style="10" customWidth="1"/>
    <col min="9727" max="9727" width="14.265625" style="10" customWidth="1"/>
    <col min="9728" max="9728" width="15.73046875" style="10" customWidth="1"/>
    <col min="9729" max="9729" width="15.86328125" style="10" customWidth="1"/>
    <col min="9730" max="9730" width="11.265625" style="10" customWidth="1"/>
    <col min="9731" max="9975" width="9.06640625" style="10"/>
    <col min="9976" max="9976" width="6.86328125" style="10" customWidth="1"/>
    <col min="9977" max="9977" width="38" style="10" customWidth="1"/>
    <col min="9978" max="9978" width="10.265625" style="10" customWidth="1"/>
    <col min="9979" max="9979" width="13.73046875" style="10" customWidth="1"/>
    <col min="9980" max="9980" width="12.265625" style="10" customWidth="1"/>
    <col min="9981" max="9981" width="15.3984375" style="10" customWidth="1"/>
    <col min="9982" max="9982" width="13.1328125" style="10" customWidth="1"/>
    <col min="9983" max="9983" width="14.265625" style="10" customWidth="1"/>
    <col min="9984" max="9984" width="15.73046875" style="10" customWidth="1"/>
    <col min="9985" max="9985" width="15.86328125" style="10" customWidth="1"/>
    <col min="9986" max="9986" width="11.265625" style="10" customWidth="1"/>
    <col min="9987" max="10231" width="9.06640625" style="10"/>
    <col min="10232" max="10232" width="6.86328125" style="10" customWidth="1"/>
    <col min="10233" max="10233" width="38" style="10" customWidth="1"/>
    <col min="10234" max="10234" width="10.265625" style="10" customWidth="1"/>
    <col min="10235" max="10235" width="13.73046875" style="10" customWidth="1"/>
    <col min="10236" max="10236" width="12.265625" style="10" customWidth="1"/>
    <col min="10237" max="10237" width="15.3984375" style="10" customWidth="1"/>
    <col min="10238" max="10238" width="13.1328125" style="10" customWidth="1"/>
    <col min="10239" max="10239" width="14.265625" style="10" customWidth="1"/>
    <col min="10240" max="10240" width="15.73046875" style="10" customWidth="1"/>
    <col min="10241" max="10241" width="15.86328125" style="10" customWidth="1"/>
    <col min="10242" max="10242" width="11.265625" style="10" customWidth="1"/>
    <col min="10243" max="10487" width="9.06640625" style="10"/>
    <col min="10488" max="10488" width="6.86328125" style="10" customWidth="1"/>
    <col min="10489" max="10489" width="38" style="10" customWidth="1"/>
    <col min="10490" max="10490" width="10.265625" style="10" customWidth="1"/>
    <col min="10491" max="10491" width="13.73046875" style="10" customWidth="1"/>
    <col min="10492" max="10492" width="12.265625" style="10" customWidth="1"/>
    <col min="10493" max="10493" width="15.3984375" style="10" customWidth="1"/>
    <col min="10494" max="10494" width="13.1328125" style="10" customWidth="1"/>
    <col min="10495" max="10495" width="14.265625" style="10" customWidth="1"/>
    <col min="10496" max="10496" width="15.73046875" style="10" customWidth="1"/>
    <col min="10497" max="10497" width="15.86328125" style="10" customWidth="1"/>
    <col min="10498" max="10498" width="11.265625" style="10" customWidth="1"/>
    <col min="10499" max="10743" width="9.06640625" style="10"/>
    <col min="10744" max="10744" width="6.86328125" style="10" customWidth="1"/>
    <col min="10745" max="10745" width="38" style="10" customWidth="1"/>
    <col min="10746" max="10746" width="10.265625" style="10" customWidth="1"/>
    <col min="10747" max="10747" width="13.73046875" style="10" customWidth="1"/>
    <col min="10748" max="10748" width="12.265625" style="10" customWidth="1"/>
    <col min="10749" max="10749" width="15.3984375" style="10" customWidth="1"/>
    <col min="10750" max="10750" width="13.1328125" style="10" customWidth="1"/>
    <col min="10751" max="10751" width="14.265625" style="10" customWidth="1"/>
    <col min="10752" max="10752" width="15.73046875" style="10" customWidth="1"/>
    <col min="10753" max="10753" width="15.86328125" style="10" customWidth="1"/>
    <col min="10754" max="10754" width="11.265625" style="10" customWidth="1"/>
    <col min="10755" max="10999" width="9.06640625" style="10"/>
    <col min="11000" max="11000" width="6.86328125" style="10" customWidth="1"/>
    <col min="11001" max="11001" width="38" style="10" customWidth="1"/>
    <col min="11002" max="11002" width="10.265625" style="10" customWidth="1"/>
    <col min="11003" max="11003" width="13.73046875" style="10" customWidth="1"/>
    <col min="11004" max="11004" width="12.265625" style="10" customWidth="1"/>
    <col min="11005" max="11005" width="15.3984375" style="10" customWidth="1"/>
    <col min="11006" max="11006" width="13.1328125" style="10" customWidth="1"/>
    <col min="11007" max="11007" width="14.265625" style="10" customWidth="1"/>
    <col min="11008" max="11008" width="15.73046875" style="10" customWidth="1"/>
    <col min="11009" max="11009" width="15.86328125" style="10" customWidth="1"/>
    <col min="11010" max="11010" width="11.265625" style="10" customWidth="1"/>
    <col min="11011" max="11255" width="9.06640625" style="10"/>
    <col min="11256" max="11256" width="6.86328125" style="10" customWidth="1"/>
    <col min="11257" max="11257" width="38" style="10" customWidth="1"/>
    <col min="11258" max="11258" width="10.265625" style="10" customWidth="1"/>
    <col min="11259" max="11259" width="13.73046875" style="10" customWidth="1"/>
    <col min="11260" max="11260" width="12.265625" style="10" customWidth="1"/>
    <col min="11261" max="11261" width="15.3984375" style="10" customWidth="1"/>
    <col min="11262" max="11262" width="13.1328125" style="10" customWidth="1"/>
    <col min="11263" max="11263" width="14.265625" style="10" customWidth="1"/>
    <col min="11264" max="11264" width="15.73046875" style="10" customWidth="1"/>
    <col min="11265" max="11265" width="15.86328125" style="10" customWidth="1"/>
    <col min="11266" max="11266" width="11.265625" style="10" customWidth="1"/>
    <col min="11267" max="11511" width="9.06640625" style="10"/>
    <col min="11512" max="11512" width="6.86328125" style="10" customWidth="1"/>
    <col min="11513" max="11513" width="38" style="10" customWidth="1"/>
    <col min="11514" max="11514" width="10.265625" style="10" customWidth="1"/>
    <col min="11515" max="11515" width="13.73046875" style="10" customWidth="1"/>
    <col min="11516" max="11516" width="12.265625" style="10" customWidth="1"/>
    <col min="11517" max="11517" width="15.3984375" style="10" customWidth="1"/>
    <col min="11518" max="11518" width="13.1328125" style="10" customWidth="1"/>
    <col min="11519" max="11519" width="14.265625" style="10" customWidth="1"/>
    <col min="11520" max="11520" width="15.73046875" style="10" customWidth="1"/>
    <col min="11521" max="11521" width="15.86328125" style="10" customWidth="1"/>
    <col min="11522" max="11522" width="11.265625" style="10" customWidth="1"/>
    <col min="11523" max="11767" width="9.06640625" style="10"/>
    <col min="11768" max="11768" width="6.86328125" style="10" customWidth="1"/>
    <col min="11769" max="11769" width="38" style="10" customWidth="1"/>
    <col min="11770" max="11770" width="10.265625" style="10" customWidth="1"/>
    <col min="11771" max="11771" width="13.73046875" style="10" customWidth="1"/>
    <col min="11772" max="11772" width="12.265625" style="10" customWidth="1"/>
    <col min="11773" max="11773" width="15.3984375" style="10" customWidth="1"/>
    <col min="11774" max="11774" width="13.1328125" style="10" customWidth="1"/>
    <col min="11775" max="11775" width="14.265625" style="10" customWidth="1"/>
    <col min="11776" max="11776" width="15.73046875" style="10" customWidth="1"/>
    <col min="11777" max="11777" width="15.86328125" style="10" customWidth="1"/>
    <col min="11778" max="11778" width="11.265625" style="10" customWidth="1"/>
    <col min="11779" max="12023" width="9.06640625" style="10"/>
    <col min="12024" max="12024" width="6.86328125" style="10" customWidth="1"/>
    <col min="12025" max="12025" width="38" style="10" customWidth="1"/>
    <col min="12026" max="12026" width="10.265625" style="10" customWidth="1"/>
    <col min="12027" max="12027" width="13.73046875" style="10" customWidth="1"/>
    <col min="12028" max="12028" width="12.265625" style="10" customWidth="1"/>
    <col min="12029" max="12029" width="15.3984375" style="10" customWidth="1"/>
    <col min="12030" max="12030" width="13.1328125" style="10" customWidth="1"/>
    <col min="12031" max="12031" width="14.265625" style="10" customWidth="1"/>
    <col min="12032" max="12032" width="15.73046875" style="10" customWidth="1"/>
    <col min="12033" max="12033" width="15.86328125" style="10" customWidth="1"/>
    <col min="12034" max="12034" width="11.265625" style="10" customWidth="1"/>
    <col min="12035" max="12279" width="9.06640625" style="10"/>
    <col min="12280" max="12280" width="6.86328125" style="10" customWidth="1"/>
    <col min="12281" max="12281" width="38" style="10" customWidth="1"/>
    <col min="12282" max="12282" width="10.265625" style="10" customWidth="1"/>
    <col min="12283" max="12283" width="13.73046875" style="10" customWidth="1"/>
    <col min="12284" max="12284" width="12.265625" style="10" customWidth="1"/>
    <col min="12285" max="12285" width="15.3984375" style="10" customWidth="1"/>
    <col min="12286" max="12286" width="13.1328125" style="10" customWidth="1"/>
    <col min="12287" max="12287" width="14.265625" style="10" customWidth="1"/>
    <col min="12288" max="12288" width="15.73046875" style="10" customWidth="1"/>
    <col min="12289" max="12289" width="15.86328125" style="10" customWidth="1"/>
    <col min="12290" max="12290" width="11.265625" style="10" customWidth="1"/>
    <col min="12291" max="12535" width="9.06640625" style="10"/>
    <col min="12536" max="12536" width="6.86328125" style="10" customWidth="1"/>
    <col min="12537" max="12537" width="38" style="10" customWidth="1"/>
    <col min="12538" max="12538" width="10.265625" style="10" customWidth="1"/>
    <col min="12539" max="12539" width="13.73046875" style="10" customWidth="1"/>
    <col min="12540" max="12540" width="12.265625" style="10" customWidth="1"/>
    <col min="12541" max="12541" width="15.3984375" style="10" customWidth="1"/>
    <col min="12542" max="12542" width="13.1328125" style="10" customWidth="1"/>
    <col min="12543" max="12543" width="14.265625" style="10" customWidth="1"/>
    <col min="12544" max="12544" width="15.73046875" style="10" customWidth="1"/>
    <col min="12545" max="12545" width="15.86328125" style="10" customWidth="1"/>
    <col min="12546" max="12546" width="11.265625" style="10" customWidth="1"/>
    <col min="12547" max="12791" width="9.06640625" style="10"/>
    <col min="12792" max="12792" width="6.86328125" style="10" customWidth="1"/>
    <col min="12793" max="12793" width="38" style="10" customWidth="1"/>
    <col min="12794" max="12794" width="10.265625" style="10" customWidth="1"/>
    <col min="12795" max="12795" width="13.73046875" style="10" customWidth="1"/>
    <col min="12796" max="12796" width="12.265625" style="10" customWidth="1"/>
    <col min="12797" max="12797" width="15.3984375" style="10" customWidth="1"/>
    <col min="12798" max="12798" width="13.1328125" style="10" customWidth="1"/>
    <col min="12799" max="12799" width="14.265625" style="10" customWidth="1"/>
    <col min="12800" max="12800" width="15.73046875" style="10" customWidth="1"/>
    <col min="12801" max="12801" width="15.86328125" style="10" customWidth="1"/>
    <col min="12802" max="12802" width="11.265625" style="10" customWidth="1"/>
    <col min="12803" max="13047" width="9.06640625" style="10"/>
    <col min="13048" max="13048" width="6.86328125" style="10" customWidth="1"/>
    <col min="13049" max="13049" width="38" style="10" customWidth="1"/>
    <col min="13050" max="13050" width="10.265625" style="10" customWidth="1"/>
    <col min="13051" max="13051" width="13.73046875" style="10" customWidth="1"/>
    <col min="13052" max="13052" width="12.265625" style="10" customWidth="1"/>
    <col min="13053" max="13053" width="15.3984375" style="10" customWidth="1"/>
    <col min="13054" max="13054" width="13.1328125" style="10" customWidth="1"/>
    <col min="13055" max="13055" width="14.265625" style="10" customWidth="1"/>
    <col min="13056" max="13056" width="15.73046875" style="10" customWidth="1"/>
    <col min="13057" max="13057" width="15.86328125" style="10" customWidth="1"/>
    <col min="13058" max="13058" width="11.265625" style="10" customWidth="1"/>
    <col min="13059" max="13303" width="9.06640625" style="10"/>
    <col min="13304" max="13304" width="6.86328125" style="10" customWidth="1"/>
    <col min="13305" max="13305" width="38" style="10" customWidth="1"/>
    <col min="13306" max="13306" width="10.265625" style="10" customWidth="1"/>
    <col min="13307" max="13307" width="13.73046875" style="10" customWidth="1"/>
    <col min="13308" max="13308" width="12.265625" style="10" customWidth="1"/>
    <col min="13309" max="13309" width="15.3984375" style="10" customWidth="1"/>
    <col min="13310" max="13310" width="13.1328125" style="10" customWidth="1"/>
    <col min="13311" max="13311" width="14.265625" style="10" customWidth="1"/>
    <col min="13312" max="13312" width="15.73046875" style="10" customWidth="1"/>
    <col min="13313" max="13313" width="15.86328125" style="10" customWidth="1"/>
    <col min="13314" max="13314" width="11.265625" style="10" customWidth="1"/>
    <col min="13315" max="13559" width="9.06640625" style="10"/>
    <col min="13560" max="13560" width="6.86328125" style="10" customWidth="1"/>
    <col min="13561" max="13561" width="38" style="10" customWidth="1"/>
    <col min="13562" max="13562" width="10.265625" style="10" customWidth="1"/>
    <col min="13563" max="13563" width="13.73046875" style="10" customWidth="1"/>
    <col min="13564" max="13564" width="12.265625" style="10" customWidth="1"/>
    <col min="13565" max="13565" width="15.3984375" style="10" customWidth="1"/>
    <col min="13566" max="13566" width="13.1328125" style="10" customWidth="1"/>
    <col min="13567" max="13567" width="14.265625" style="10" customWidth="1"/>
    <col min="13568" max="13568" width="15.73046875" style="10" customWidth="1"/>
    <col min="13569" max="13569" width="15.86328125" style="10" customWidth="1"/>
    <col min="13570" max="13570" width="11.265625" style="10" customWidth="1"/>
    <col min="13571" max="13815" width="9.06640625" style="10"/>
    <col min="13816" max="13816" width="6.86328125" style="10" customWidth="1"/>
    <col min="13817" max="13817" width="38" style="10" customWidth="1"/>
    <col min="13818" max="13818" width="10.265625" style="10" customWidth="1"/>
    <col min="13819" max="13819" width="13.73046875" style="10" customWidth="1"/>
    <col min="13820" max="13820" width="12.265625" style="10" customWidth="1"/>
    <col min="13821" max="13821" width="15.3984375" style="10" customWidth="1"/>
    <col min="13822" max="13822" width="13.1328125" style="10" customWidth="1"/>
    <col min="13823" max="13823" width="14.265625" style="10" customWidth="1"/>
    <col min="13824" max="13824" width="15.73046875" style="10" customWidth="1"/>
    <col min="13825" max="13825" width="15.86328125" style="10" customWidth="1"/>
    <col min="13826" max="13826" width="11.265625" style="10" customWidth="1"/>
    <col min="13827" max="14071" width="9.06640625" style="10"/>
    <col min="14072" max="14072" width="6.86328125" style="10" customWidth="1"/>
    <col min="14073" max="14073" width="38" style="10" customWidth="1"/>
    <col min="14074" max="14074" width="10.265625" style="10" customWidth="1"/>
    <col min="14075" max="14075" width="13.73046875" style="10" customWidth="1"/>
    <col min="14076" max="14076" width="12.265625" style="10" customWidth="1"/>
    <col min="14077" max="14077" width="15.3984375" style="10" customWidth="1"/>
    <col min="14078" max="14078" width="13.1328125" style="10" customWidth="1"/>
    <col min="14079" max="14079" width="14.265625" style="10" customWidth="1"/>
    <col min="14080" max="14080" width="15.73046875" style="10" customWidth="1"/>
    <col min="14081" max="14081" width="15.86328125" style="10" customWidth="1"/>
    <col min="14082" max="14082" width="11.265625" style="10" customWidth="1"/>
    <col min="14083" max="14327" width="9.06640625" style="10"/>
    <col min="14328" max="14328" width="6.86328125" style="10" customWidth="1"/>
    <col min="14329" max="14329" width="38" style="10" customWidth="1"/>
    <col min="14330" max="14330" width="10.265625" style="10" customWidth="1"/>
    <col min="14331" max="14331" width="13.73046875" style="10" customWidth="1"/>
    <col min="14332" max="14332" width="12.265625" style="10" customWidth="1"/>
    <col min="14333" max="14333" width="15.3984375" style="10" customWidth="1"/>
    <col min="14334" max="14334" width="13.1328125" style="10" customWidth="1"/>
    <col min="14335" max="14335" width="14.265625" style="10" customWidth="1"/>
    <col min="14336" max="14336" width="15.73046875" style="10" customWidth="1"/>
    <col min="14337" max="14337" width="15.86328125" style="10" customWidth="1"/>
    <col min="14338" max="14338" width="11.265625" style="10" customWidth="1"/>
    <col min="14339" max="14583" width="9.06640625" style="10"/>
    <col min="14584" max="14584" width="6.86328125" style="10" customWidth="1"/>
    <col min="14585" max="14585" width="38" style="10" customWidth="1"/>
    <col min="14586" max="14586" width="10.265625" style="10" customWidth="1"/>
    <col min="14587" max="14587" width="13.73046875" style="10" customWidth="1"/>
    <col min="14588" max="14588" width="12.265625" style="10" customWidth="1"/>
    <col min="14589" max="14589" width="15.3984375" style="10" customWidth="1"/>
    <col min="14590" max="14590" width="13.1328125" style="10" customWidth="1"/>
    <col min="14591" max="14591" width="14.265625" style="10" customWidth="1"/>
    <col min="14592" max="14592" width="15.73046875" style="10" customWidth="1"/>
    <col min="14593" max="14593" width="15.86328125" style="10" customWidth="1"/>
    <col min="14594" max="14594" width="11.265625" style="10" customWidth="1"/>
    <col min="14595" max="14839" width="9.06640625" style="10"/>
    <col min="14840" max="14840" width="6.86328125" style="10" customWidth="1"/>
    <col min="14841" max="14841" width="38" style="10" customWidth="1"/>
    <col min="14842" max="14842" width="10.265625" style="10" customWidth="1"/>
    <col min="14843" max="14843" width="13.73046875" style="10" customWidth="1"/>
    <col min="14844" max="14844" width="12.265625" style="10" customWidth="1"/>
    <col min="14845" max="14845" width="15.3984375" style="10" customWidth="1"/>
    <col min="14846" max="14846" width="13.1328125" style="10" customWidth="1"/>
    <col min="14847" max="14847" width="14.265625" style="10" customWidth="1"/>
    <col min="14848" max="14848" width="15.73046875" style="10" customWidth="1"/>
    <col min="14849" max="14849" width="15.86328125" style="10" customWidth="1"/>
    <col min="14850" max="14850" width="11.265625" style="10" customWidth="1"/>
    <col min="14851" max="15095" width="9.06640625" style="10"/>
    <col min="15096" max="15096" width="6.86328125" style="10" customWidth="1"/>
    <col min="15097" max="15097" width="38" style="10" customWidth="1"/>
    <col min="15098" max="15098" width="10.265625" style="10" customWidth="1"/>
    <col min="15099" max="15099" width="13.73046875" style="10" customWidth="1"/>
    <col min="15100" max="15100" width="12.265625" style="10" customWidth="1"/>
    <col min="15101" max="15101" width="15.3984375" style="10" customWidth="1"/>
    <col min="15102" max="15102" width="13.1328125" style="10" customWidth="1"/>
    <col min="15103" max="15103" width="14.265625" style="10" customWidth="1"/>
    <col min="15104" max="15104" width="15.73046875" style="10" customWidth="1"/>
    <col min="15105" max="15105" width="15.86328125" style="10" customWidth="1"/>
    <col min="15106" max="15106" width="11.265625" style="10" customWidth="1"/>
    <col min="15107" max="15351" width="9.06640625" style="10"/>
    <col min="15352" max="15352" width="6.86328125" style="10" customWidth="1"/>
    <col min="15353" max="15353" width="38" style="10" customWidth="1"/>
    <col min="15354" max="15354" width="10.265625" style="10" customWidth="1"/>
    <col min="15355" max="15355" width="13.73046875" style="10" customWidth="1"/>
    <col min="15356" max="15356" width="12.265625" style="10" customWidth="1"/>
    <col min="15357" max="15357" width="15.3984375" style="10" customWidth="1"/>
    <col min="15358" max="15358" width="13.1328125" style="10" customWidth="1"/>
    <col min="15359" max="15359" width="14.265625" style="10" customWidth="1"/>
    <col min="15360" max="15360" width="15.73046875" style="10" customWidth="1"/>
    <col min="15361" max="15361" width="15.86328125" style="10" customWidth="1"/>
    <col min="15362" max="15362" width="11.265625" style="10" customWidth="1"/>
    <col min="15363" max="15607" width="9.06640625" style="10"/>
    <col min="15608" max="15608" width="6.86328125" style="10" customWidth="1"/>
    <col min="15609" max="15609" width="38" style="10" customWidth="1"/>
    <col min="15610" max="15610" width="10.265625" style="10" customWidth="1"/>
    <col min="15611" max="15611" width="13.73046875" style="10" customWidth="1"/>
    <col min="15612" max="15612" width="12.265625" style="10" customWidth="1"/>
    <col min="15613" max="15613" width="15.3984375" style="10" customWidth="1"/>
    <col min="15614" max="15614" width="13.1328125" style="10" customWidth="1"/>
    <col min="15615" max="15615" width="14.265625" style="10" customWidth="1"/>
    <col min="15616" max="15616" width="15.73046875" style="10" customWidth="1"/>
    <col min="15617" max="15617" width="15.86328125" style="10" customWidth="1"/>
    <col min="15618" max="15618" width="11.265625" style="10" customWidth="1"/>
    <col min="15619" max="15863" width="9.06640625" style="10"/>
    <col min="15864" max="15864" width="6.86328125" style="10" customWidth="1"/>
    <col min="15865" max="15865" width="38" style="10" customWidth="1"/>
    <col min="15866" max="15866" width="10.265625" style="10" customWidth="1"/>
    <col min="15867" max="15867" width="13.73046875" style="10" customWidth="1"/>
    <col min="15868" max="15868" width="12.265625" style="10" customWidth="1"/>
    <col min="15869" max="15869" width="15.3984375" style="10" customWidth="1"/>
    <col min="15870" max="15870" width="13.1328125" style="10" customWidth="1"/>
    <col min="15871" max="15871" width="14.265625" style="10" customWidth="1"/>
    <col min="15872" max="15872" width="15.73046875" style="10" customWidth="1"/>
    <col min="15873" max="15873" width="15.86328125" style="10" customWidth="1"/>
    <col min="15874" max="15874" width="11.265625" style="10" customWidth="1"/>
    <col min="15875" max="16119" width="9.06640625" style="10"/>
    <col min="16120" max="16120" width="6.86328125" style="10" customWidth="1"/>
    <col min="16121" max="16121" width="38" style="10" customWidth="1"/>
    <col min="16122" max="16122" width="10.265625" style="10" customWidth="1"/>
    <col min="16123" max="16123" width="13.73046875" style="10" customWidth="1"/>
    <col min="16124" max="16124" width="12.265625" style="10" customWidth="1"/>
    <col min="16125" max="16125" width="15.3984375" style="10" customWidth="1"/>
    <col min="16126" max="16126" width="13.1328125" style="10" customWidth="1"/>
    <col min="16127" max="16127" width="14.265625" style="10" customWidth="1"/>
    <col min="16128" max="16128" width="15.73046875" style="10" customWidth="1"/>
    <col min="16129" max="16129" width="15.86328125" style="10" customWidth="1"/>
    <col min="16130" max="16130" width="11.265625" style="10" customWidth="1"/>
    <col min="16131" max="16384" width="9.06640625" style="10"/>
  </cols>
  <sheetData>
    <row r="1" spans="1:10">
      <c r="A1" s="243" t="s">
        <v>1084</v>
      </c>
    </row>
    <row r="2" spans="1:10" s="2" customFormat="1" ht="10.5" thickBot="1">
      <c r="A2" s="43"/>
      <c r="B2" s="31"/>
      <c r="C2" s="72"/>
      <c r="D2" s="230"/>
      <c r="E2" s="187"/>
      <c r="F2" s="185"/>
    </row>
    <row r="3" spans="1:10" s="5" customFormat="1">
      <c r="A3" s="381" t="s">
        <v>0</v>
      </c>
      <c r="B3" s="372" t="s">
        <v>1</v>
      </c>
      <c r="C3" s="373" t="s">
        <v>2</v>
      </c>
      <c r="D3" s="385" t="s">
        <v>3</v>
      </c>
      <c r="E3" s="375" t="s">
        <v>4</v>
      </c>
      <c r="F3" s="375" t="s">
        <v>5</v>
      </c>
    </row>
    <row r="4" spans="1:10" s="5" customFormat="1" ht="10.5" thickBot="1">
      <c r="A4" s="382"/>
      <c r="B4" s="377"/>
      <c r="C4" s="378"/>
      <c r="D4" s="387"/>
      <c r="E4" s="380"/>
      <c r="F4" s="380" t="s">
        <v>6</v>
      </c>
    </row>
    <row r="5" spans="1:10">
      <c r="A5" s="101"/>
      <c r="B5" s="59"/>
      <c r="C5" s="27"/>
      <c r="D5" s="231"/>
      <c r="E5" s="198"/>
      <c r="F5" s="178"/>
    </row>
    <row r="6" spans="1:10">
      <c r="A6" s="82" t="s">
        <v>212</v>
      </c>
      <c r="B6" s="45" t="s">
        <v>213</v>
      </c>
      <c r="C6" s="13"/>
      <c r="D6" s="232"/>
      <c r="E6" s="92"/>
      <c r="F6" s="180">
        <f>D6*E6</f>
        <v>0</v>
      </c>
    </row>
    <row r="7" spans="1:10">
      <c r="A7" s="137"/>
      <c r="B7" s="35"/>
      <c r="C7" s="13"/>
      <c r="D7" s="232"/>
      <c r="E7" s="92"/>
      <c r="F7" s="180">
        <f t="shared" ref="F7:F64" si="0">D7*E7</f>
        <v>0</v>
      </c>
    </row>
    <row r="8" spans="1:10">
      <c r="A8" s="48" t="s">
        <v>214</v>
      </c>
      <c r="B8" s="45" t="s">
        <v>215</v>
      </c>
      <c r="C8" s="13"/>
      <c r="D8" s="232"/>
      <c r="E8" s="92"/>
      <c r="F8" s="180">
        <f t="shared" si="0"/>
        <v>0</v>
      </c>
    </row>
    <row r="9" spans="1:10">
      <c r="A9" s="13" t="s">
        <v>216</v>
      </c>
      <c r="B9" s="35" t="s">
        <v>217</v>
      </c>
      <c r="C9" s="13" t="s">
        <v>48</v>
      </c>
      <c r="D9" s="232">
        <v>1</v>
      </c>
      <c r="E9" s="92"/>
      <c r="F9" s="180">
        <f t="shared" si="0"/>
        <v>0</v>
      </c>
    </row>
    <row r="10" spans="1:10">
      <c r="A10" s="13"/>
      <c r="B10" s="35"/>
      <c r="C10" s="13"/>
      <c r="D10" s="232"/>
      <c r="E10" s="92"/>
      <c r="F10" s="180">
        <f t="shared" si="0"/>
        <v>0</v>
      </c>
    </row>
    <row r="11" spans="1:10">
      <c r="A11" s="13" t="s">
        <v>218</v>
      </c>
      <c r="B11" s="35" t="s">
        <v>219</v>
      </c>
      <c r="C11" s="13" t="s">
        <v>19</v>
      </c>
      <c r="D11" s="232">
        <v>1</v>
      </c>
      <c r="E11" s="406">
        <v>30000</v>
      </c>
      <c r="F11" s="180">
        <f t="shared" si="0"/>
        <v>30000</v>
      </c>
    </row>
    <row r="12" spans="1:10">
      <c r="A12" s="13"/>
      <c r="B12" s="35"/>
      <c r="C12" s="13"/>
      <c r="D12" s="232"/>
      <c r="E12" s="92"/>
      <c r="F12" s="180">
        <f t="shared" si="0"/>
        <v>0</v>
      </c>
      <c r="J12" s="107"/>
    </row>
    <row r="13" spans="1:10">
      <c r="A13" s="13" t="s">
        <v>220</v>
      </c>
      <c r="B13" s="35" t="s">
        <v>221</v>
      </c>
      <c r="C13" s="13" t="s">
        <v>8</v>
      </c>
      <c r="D13" s="75">
        <f>E11</f>
        <v>30000</v>
      </c>
      <c r="E13" s="304"/>
      <c r="F13" s="180">
        <f t="shared" si="0"/>
        <v>0</v>
      </c>
      <c r="J13" s="107"/>
    </row>
    <row r="14" spans="1:10">
      <c r="A14" s="11"/>
      <c r="B14" s="45"/>
      <c r="C14" s="13"/>
      <c r="D14" s="232"/>
      <c r="E14" s="92"/>
      <c r="F14" s="180">
        <f t="shared" si="0"/>
        <v>0</v>
      </c>
      <c r="J14" s="107"/>
    </row>
    <row r="15" spans="1:10">
      <c r="A15" s="58" t="s">
        <v>222</v>
      </c>
      <c r="B15" s="35" t="s">
        <v>223</v>
      </c>
      <c r="C15" s="13" t="s">
        <v>20</v>
      </c>
      <c r="D15" s="236">
        <v>1</v>
      </c>
      <c r="E15" s="18"/>
      <c r="F15" s="180">
        <f t="shared" si="0"/>
        <v>0</v>
      </c>
      <c r="J15" s="107"/>
    </row>
    <row r="16" spans="1:10">
      <c r="A16" s="58"/>
      <c r="B16" s="35"/>
      <c r="C16" s="13"/>
      <c r="D16" s="236"/>
      <c r="E16" s="18"/>
      <c r="F16" s="180">
        <f t="shared" si="0"/>
        <v>0</v>
      </c>
      <c r="J16" s="107"/>
    </row>
    <row r="17" spans="1:6">
      <c r="A17" s="48" t="s">
        <v>224</v>
      </c>
      <c r="B17" s="33" t="s">
        <v>95</v>
      </c>
      <c r="C17" s="13"/>
      <c r="D17" s="232"/>
      <c r="E17" s="92"/>
      <c r="F17" s="180">
        <f t="shared" si="0"/>
        <v>0</v>
      </c>
    </row>
    <row r="18" spans="1:6">
      <c r="A18" s="32"/>
      <c r="B18" s="34"/>
      <c r="C18" s="13"/>
      <c r="D18" s="232"/>
      <c r="E18" s="92"/>
      <c r="F18" s="180">
        <f t="shared" si="0"/>
        <v>0</v>
      </c>
    </row>
    <row r="19" spans="1:6" ht="11.65">
      <c r="A19" s="32" t="s">
        <v>225</v>
      </c>
      <c r="B19" s="34" t="s">
        <v>96</v>
      </c>
      <c r="C19" s="13" t="s">
        <v>57</v>
      </c>
      <c r="D19" s="232">
        <v>150</v>
      </c>
      <c r="E19" s="92"/>
      <c r="F19" s="180">
        <f t="shared" si="0"/>
        <v>0</v>
      </c>
    </row>
    <row r="20" spans="1:6">
      <c r="A20" s="32"/>
      <c r="B20" s="35"/>
      <c r="C20" s="13"/>
      <c r="D20" s="232"/>
      <c r="E20" s="92"/>
      <c r="F20" s="180">
        <f t="shared" si="0"/>
        <v>0</v>
      </c>
    </row>
    <row r="21" spans="1:6">
      <c r="A21" s="48" t="s">
        <v>226</v>
      </c>
      <c r="B21" s="45" t="s">
        <v>227</v>
      </c>
      <c r="C21" s="13" t="s">
        <v>48</v>
      </c>
      <c r="D21" s="232">
        <v>1</v>
      </c>
      <c r="E21" s="92"/>
      <c r="F21" s="180">
        <f t="shared" si="0"/>
        <v>0</v>
      </c>
    </row>
    <row r="22" spans="1:6">
      <c r="A22" s="32"/>
      <c r="B22" s="35"/>
      <c r="C22" s="13"/>
      <c r="D22" s="232"/>
      <c r="E22" s="92"/>
      <c r="F22" s="180">
        <f t="shared" si="0"/>
        <v>0</v>
      </c>
    </row>
    <row r="23" spans="1:6">
      <c r="A23" s="48" t="s">
        <v>232</v>
      </c>
      <c r="B23" s="45" t="s">
        <v>233</v>
      </c>
      <c r="C23" s="13"/>
      <c r="D23" s="232"/>
      <c r="E23" s="92"/>
      <c r="F23" s="180">
        <f t="shared" si="0"/>
        <v>0</v>
      </c>
    </row>
    <row r="24" spans="1:6">
      <c r="A24" s="32"/>
      <c r="B24" s="35"/>
      <c r="C24" s="13"/>
      <c r="D24" s="232"/>
      <c r="E24" s="92"/>
      <c r="F24" s="180">
        <f t="shared" si="0"/>
        <v>0</v>
      </c>
    </row>
    <row r="25" spans="1:6">
      <c r="A25" s="32" t="s">
        <v>228</v>
      </c>
      <c r="B25" s="35" t="s">
        <v>229</v>
      </c>
      <c r="C25" s="13" t="s">
        <v>19</v>
      </c>
      <c r="D25" s="232">
        <v>1</v>
      </c>
      <c r="E25" s="406">
        <v>15000</v>
      </c>
      <c r="F25" s="180">
        <f t="shared" si="0"/>
        <v>15000</v>
      </c>
    </row>
    <row r="26" spans="1:6">
      <c r="A26" s="32"/>
      <c r="B26" s="35"/>
      <c r="C26" s="13"/>
      <c r="D26" s="232"/>
      <c r="E26" s="92"/>
      <c r="F26" s="180">
        <f t="shared" si="0"/>
        <v>0</v>
      </c>
    </row>
    <row r="27" spans="1:6">
      <c r="A27" s="32" t="s">
        <v>230</v>
      </c>
      <c r="B27" s="35" t="s">
        <v>231</v>
      </c>
      <c r="C27" s="13" t="s">
        <v>8</v>
      </c>
      <c r="D27" s="75">
        <f>E25</f>
        <v>15000</v>
      </c>
      <c r="E27" s="304"/>
      <c r="F27" s="180">
        <f t="shared" si="0"/>
        <v>0</v>
      </c>
    </row>
    <row r="28" spans="1:6">
      <c r="A28" s="32"/>
      <c r="B28" s="35"/>
      <c r="C28" s="13"/>
      <c r="D28" s="232"/>
      <c r="E28" s="92"/>
      <c r="F28" s="180">
        <f t="shared" si="0"/>
        <v>0</v>
      </c>
    </row>
    <row r="29" spans="1:6">
      <c r="A29" s="48" t="s">
        <v>234</v>
      </c>
      <c r="B29" s="45" t="s">
        <v>235</v>
      </c>
      <c r="C29" s="13" t="s">
        <v>48</v>
      </c>
      <c r="D29" s="232">
        <v>1</v>
      </c>
      <c r="E29" s="92"/>
      <c r="F29" s="180">
        <f t="shared" si="0"/>
        <v>0</v>
      </c>
    </row>
    <row r="30" spans="1:6">
      <c r="A30" s="32"/>
      <c r="B30" s="35"/>
      <c r="C30" s="13"/>
      <c r="D30" s="232"/>
      <c r="E30" s="92"/>
      <c r="F30" s="180">
        <f t="shared" si="0"/>
        <v>0</v>
      </c>
    </row>
    <row r="31" spans="1:6">
      <c r="A31" s="48" t="s">
        <v>240</v>
      </c>
      <c r="B31" s="45" t="s">
        <v>241</v>
      </c>
      <c r="C31" s="13"/>
      <c r="D31" s="232"/>
      <c r="E31" s="92"/>
      <c r="F31" s="180">
        <f t="shared" si="0"/>
        <v>0</v>
      </c>
    </row>
    <row r="32" spans="1:6">
      <c r="A32" s="32"/>
      <c r="B32" s="35"/>
      <c r="C32" s="13"/>
      <c r="D32" s="232"/>
      <c r="E32" s="92"/>
      <c r="F32" s="180">
        <f t="shared" si="0"/>
        <v>0</v>
      </c>
    </row>
    <row r="33" spans="1:6">
      <c r="A33" s="32" t="s">
        <v>242</v>
      </c>
      <c r="B33" s="35" t="s">
        <v>243</v>
      </c>
      <c r="C33" s="13"/>
      <c r="D33" s="232"/>
      <c r="E33" s="92"/>
      <c r="F33" s="180">
        <f t="shared" si="0"/>
        <v>0</v>
      </c>
    </row>
    <row r="34" spans="1:6" ht="11.65">
      <c r="A34" s="32" t="s">
        <v>118</v>
      </c>
      <c r="B34" s="35" t="s">
        <v>244</v>
      </c>
      <c r="C34" s="13" t="s">
        <v>57</v>
      </c>
      <c r="D34" s="232">
        <v>5250</v>
      </c>
      <c r="E34" s="92"/>
      <c r="F34" s="180">
        <f t="shared" si="0"/>
        <v>0</v>
      </c>
    </row>
    <row r="35" spans="1:6">
      <c r="A35" s="32"/>
      <c r="B35" s="35"/>
      <c r="C35" s="13"/>
      <c r="D35" s="232"/>
      <c r="E35" s="92"/>
      <c r="F35" s="180">
        <f t="shared" si="0"/>
        <v>0</v>
      </c>
    </row>
    <row r="36" spans="1:6" ht="11.65">
      <c r="A36" s="32" t="s">
        <v>119</v>
      </c>
      <c r="B36" s="35" t="s">
        <v>245</v>
      </c>
      <c r="C36" s="13" t="s">
        <v>57</v>
      </c>
      <c r="D36" s="232">
        <v>30</v>
      </c>
      <c r="E36" s="92"/>
      <c r="F36" s="180">
        <f t="shared" si="0"/>
        <v>0</v>
      </c>
    </row>
    <row r="37" spans="1:6">
      <c r="A37" s="32"/>
      <c r="B37" s="35"/>
      <c r="C37" s="13"/>
      <c r="D37" s="232"/>
      <c r="E37" s="92"/>
      <c r="F37" s="180">
        <f t="shared" si="0"/>
        <v>0</v>
      </c>
    </row>
    <row r="38" spans="1:6" ht="11.65">
      <c r="A38" s="32" t="s">
        <v>131</v>
      </c>
      <c r="B38" s="35" t="s">
        <v>246</v>
      </c>
      <c r="C38" s="13" t="s">
        <v>57</v>
      </c>
      <c r="D38" s="232"/>
      <c r="E38" s="92"/>
      <c r="F38" s="180" t="s">
        <v>24</v>
      </c>
    </row>
    <row r="39" spans="1:6">
      <c r="A39" s="32"/>
      <c r="B39" s="35"/>
      <c r="C39" s="13"/>
      <c r="D39" s="232"/>
      <c r="E39" s="92"/>
      <c r="F39" s="180">
        <f t="shared" si="0"/>
        <v>0</v>
      </c>
    </row>
    <row r="40" spans="1:6">
      <c r="A40" s="32" t="s">
        <v>247</v>
      </c>
      <c r="B40" s="35" t="s">
        <v>248</v>
      </c>
      <c r="C40" s="13"/>
      <c r="D40" s="232"/>
      <c r="E40" s="92"/>
      <c r="F40" s="180">
        <f t="shared" si="0"/>
        <v>0</v>
      </c>
    </row>
    <row r="41" spans="1:6" ht="11.65">
      <c r="A41" s="32" t="s">
        <v>118</v>
      </c>
      <c r="B41" s="35" t="s">
        <v>244</v>
      </c>
      <c r="C41" s="13" t="s">
        <v>57</v>
      </c>
      <c r="D41" s="232"/>
      <c r="E41" s="92"/>
      <c r="F41" s="180" t="s">
        <v>24</v>
      </c>
    </row>
    <row r="42" spans="1:6">
      <c r="A42" s="32"/>
      <c r="B42" s="35"/>
      <c r="C42" s="13"/>
      <c r="D42" s="232"/>
      <c r="E42" s="92"/>
      <c r="F42" s="180">
        <f t="shared" si="0"/>
        <v>0</v>
      </c>
    </row>
    <row r="43" spans="1:6" ht="11.65">
      <c r="A43" s="32" t="s">
        <v>119</v>
      </c>
      <c r="B43" s="35" t="s">
        <v>245</v>
      </c>
      <c r="C43" s="13" t="s">
        <v>57</v>
      </c>
      <c r="D43" s="232"/>
      <c r="E43" s="92"/>
      <c r="F43" s="180" t="s">
        <v>24</v>
      </c>
    </row>
    <row r="44" spans="1:6">
      <c r="A44" s="32"/>
      <c r="B44" s="35"/>
      <c r="C44" s="13"/>
      <c r="D44" s="232"/>
      <c r="E44" s="92"/>
      <c r="F44" s="180">
        <f t="shared" si="0"/>
        <v>0</v>
      </c>
    </row>
    <row r="45" spans="1:6" ht="11.65">
      <c r="A45" s="32" t="s">
        <v>131</v>
      </c>
      <c r="B45" s="35" t="s">
        <v>249</v>
      </c>
      <c r="C45" s="13" t="s">
        <v>57</v>
      </c>
      <c r="D45" s="232"/>
      <c r="E45" s="92"/>
      <c r="F45" s="180" t="s">
        <v>24</v>
      </c>
    </row>
    <row r="46" spans="1:6">
      <c r="A46" s="32"/>
      <c r="B46" s="35"/>
      <c r="C46" s="13"/>
      <c r="D46" s="232"/>
      <c r="E46" s="92"/>
      <c r="F46" s="180">
        <f t="shared" si="0"/>
        <v>0</v>
      </c>
    </row>
    <row r="47" spans="1:6">
      <c r="A47" s="48" t="s">
        <v>250</v>
      </c>
      <c r="B47" s="45" t="s">
        <v>251</v>
      </c>
      <c r="C47" s="13"/>
      <c r="D47" s="232"/>
      <c r="E47" s="92"/>
      <c r="F47" s="180">
        <f t="shared" si="0"/>
        <v>0</v>
      </c>
    </row>
    <row r="48" spans="1:6">
      <c r="A48" s="32"/>
      <c r="B48" s="35"/>
      <c r="C48" s="13"/>
      <c r="D48" s="232"/>
      <c r="E48" s="92"/>
      <c r="F48" s="180"/>
    </row>
    <row r="49" spans="1:6" ht="11.65">
      <c r="A49" s="32" t="s">
        <v>252</v>
      </c>
      <c r="B49" s="35" t="s">
        <v>253</v>
      </c>
      <c r="C49" s="13" t="s">
        <v>57</v>
      </c>
      <c r="D49" s="232">
        <v>450</v>
      </c>
      <c r="E49" s="92"/>
      <c r="F49" s="180">
        <f t="shared" si="0"/>
        <v>0</v>
      </c>
    </row>
    <row r="50" spans="1:6">
      <c r="A50" s="32"/>
      <c r="B50" s="35"/>
      <c r="C50" s="13"/>
      <c r="D50" s="232"/>
      <c r="E50" s="92"/>
      <c r="F50" s="180">
        <f t="shared" si="0"/>
        <v>0</v>
      </c>
    </row>
    <row r="51" spans="1:6" ht="11.65">
      <c r="A51" s="32" t="s">
        <v>254</v>
      </c>
      <c r="B51" s="35" t="s">
        <v>255</v>
      </c>
      <c r="C51" s="13" t="s">
        <v>57</v>
      </c>
      <c r="D51" s="232"/>
      <c r="E51" s="92"/>
      <c r="F51" s="180" t="s">
        <v>26</v>
      </c>
    </row>
    <row r="52" spans="1:6">
      <c r="A52" s="32"/>
      <c r="B52" s="35"/>
      <c r="C52" s="13"/>
      <c r="D52" s="232"/>
      <c r="E52" s="92"/>
      <c r="F52" s="180">
        <f t="shared" si="0"/>
        <v>0</v>
      </c>
    </row>
    <row r="53" spans="1:6">
      <c r="A53" s="48" t="s">
        <v>256</v>
      </c>
      <c r="B53" s="45" t="s">
        <v>257</v>
      </c>
      <c r="C53" s="13"/>
      <c r="D53" s="232"/>
      <c r="E53" s="92"/>
      <c r="F53" s="180">
        <f t="shared" si="0"/>
        <v>0</v>
      </c>
    </row>
    <row r="54" spans="1:6">
      <c r="A54" s="32"/>
      <c r="B54" s="35"/>
      <c r="C54" s="13"/>
      <c r="D54" s="232"/>
      <c r="E54" s="92"/>
      <c r="F54" s="180">
        <f t="shared" si="0"/>
        <v>0</v>
      </c>
    </row>
    <row r="55" spans="1:6">
      <c r="A55" s="32" t="s">
        <v>258</v>
      </c>
      <c r="B55" s="35" t="s">
        <v>259</v>
      </c>
      <c r="C55" s="13"/>
      <c r="D55" s="232"/>
      <c r="E55" s="92"/>
      <c r="F55" s="180">
        <f t="shared" si="0"/>
        <v>0</v>
      </c>
    </row>
    <row r="56" spans="1:6" ht="11.65">
      <c r="A56" s="32" t="s">
        <v>118</v>
      </c>
      <c r="B56" s="35" t="s">
        <v>244</v>
      </c>
      <c r="C56" s="13" t="s">
        <v>57</v>
      </c>
      <c r="D56" s="232">
        <v>150</v>
      </c>
      <c r="E56" s="92"/>
      <c r="F56" s="180">
        <f t="shared" si="0"/>
        <v>0</v>
      </c>
    </row>
    <row r="57" spans="1:6">
      <c r="A57" s="32"/>
      <c r="B57" s="35"/>
      <c r="C57" s="13"/>
      <c r="D57" s="232"/>
      <c r="E57" s="92"/>
      <c r="F57" s="180">
        <f t="shared" si="0"/>
        <v>0</v>
      </c>
    </row>
    <row r="58" spans="1:6" ht="11.65">
      <c r="A58" s="32" t="s">
        <v>119</v>
      </c>
      <c r="B58" s="35" t="s">
        <v>260</v>
      </c>
      <c r="C58" s="13" t="s">
        <v>57</v>
      </c>
      <c r="D58" s="232">
        <v>20</v>
      </c>
      <c r="E58" s="92"/>
      <c r="F58" s="180">
        <f t="shared" si="0"/>
        <v>0</v>
      </c>
    </row>
    <row r="59" spans="1:6">
      <c r="A59" s="32"/>
      <c r="B59" s="35"/>
      <c r="C59" s="13"/>
      <c r="D59" s="232"/>
      <c r="E59" s="92"/>
      <c r="F59" s="180">
        <f t="shared" si="0"/>
        <v>0</v>
      </c>
    </row>
    <row r="60" spans="1:6">
      <c r="A60" s="32" t="s">
        <v>261</v>
      </c>
      <c r="B60" s="35" t="s">
        <v>262</v>
      </c>
      <c r="C60" s="13"/>
      <c r="D60" s="232"/>
      <c r="E60" s="92"/>
      <c r="F60" s="180">
        <f t="shared" si="0"/>
        <v>0</v>
      </c>
    </row>
    <row r="61" spans="1:6" ht="11.65">
      <c r="A61" s="32" t="s">
        <v>118</v>
      </c>
      <c r="B61" s="35" t="s">
        <v>244</v>
      </c>
      <c r="C61" s="13" t="s">
        <v>57</v>
      </c>
      <c r="D61" s="232">
        <v>120</v>
      </c>
      <c r="E61" s="92"/>
      <c r="F61" s="180">
        <f t="shared" si="0"/>
        <v>0</v>
      </c>
    </row>
    <row r="62" spans="1:6">
      <c r="A62" s="32"/>
      <c r="B62" s="35"/>
      <c r="C62" s="13"/>
      <c r="D62" s="232"/>
      <c r="E62" s="92"/>
      <c r="F62" s="180">
        <f t="shared" si="0"/>
        <v>0</v>
      </c>
    </row>
    <row r="63" spans="1:6" ht="11.65">
      <c r="A63" s="32" t="s">
        <v>119</v>
      </c>
      <c r="B63" s="35" t="s">
        <v>260</v>
      </c>
      <c r="C63" s="13" t="s">
        <v>57</v>
      </c>
      <c r="D63" s="232">
        <v>30</v>
      </c>
      <c r="E63" s="92"/>
      <c r="F63" s="180">
        <f t="shared" si="0"/>
        <v>0</v>
      </c>
    </row>
    <row r="64" spans="1:6">
      <c r="A64" s="32"/>
      <c r="B64" s="35"/>
      <c r="C64" s="13"/>
      <c r="D64" s="232"/>
      <c r="E64" s="92"/>
      <c r="F64" s="180">
        <f t="shared" si="0"/>
        <v>0</v>
      </c>
    </row>
    <row r="65" spans="1:11">
      <c r="A65" s="32" t="s">
        <v>263</v>
      </c>
      <c r="B65" s="35" t="s">
        <v>264</v>
      </c>
      <c r="C65" s="13"/>
      <c r="D65" s="232"/>
      <c r="E65" s="92"/>
      <c r="F65" s="180">
        <f t="shared" ref="F65:F73" si="1">D65*E65</f>
        <v>0</v>
      </c>
    </row>
    <row r="66" spans="1:11" ht="11.65">
      <c r="A66" s="32" t="s">
        <v>118</v>
      </c>
      <c r="B66" s="35" t="s">
        <v>244</v>
      </c>
      <c r="C66" s="13" t="s">
        <v>57</v>
      </c>
      <c r="D66" s="232">
        <v>52</v>
      </c>
      <c r="E66" s="92"/>
      <c r="F66" s="180">
        <f t="shared" si="1"/>
        <v>0</v>
      </c>
    </row>
    <row r="67" spans="1:11">
      <c r="A67" s="32"/>
      <c r="B67" s="35"/>
      <c r="C67" s="13"/>
      <c r="D67" s="232"/>
      <c r="E67" s="92"/>
      <c r="F67" s="180">
        <f t="shared" si="1"/>
        <v>0</v>
      </c>
    </row>
    <row r="68" spans="1:11" ht="11.65">
      <c r="A68" s="32" t="s">
        <v>119</v>
      </c>
      <c r="B68" s="35" t="s">
        <v>260</v>
      </c>
      <c r="C68" s="13" t="s">
        <v>57</v>
      </c>
      <c r="D68" s="232">
        <v>36</v>
      </c>
      <c r="E68" s="92"/>
      <c r="F68" s="180">
        <f t="shared" si="1"/>
        <v>0</v>
      </c>
    </row>
    <row r="69" spans="1:11">
      <c r="A69" s="32"/>
      <c r="B69" s="35"/>
      <c r="C69" s="13"/>
      <c r="D69" s="232"/>
      <c r="E69" s="92"/>
      <c r="F69" s="180">
        <f t="shared" si="1"/>
        <v>0</v>
      </c>
    </row>
    <row r="70" spans="1:11">
      <c r="A70" s="32" t="s">
        <v>265</v>
      </c>
      <c r="B70" s="35" t="s">
        <v>266</v>
      </c>
      <c r="C70" s="13"/>
      <c r="D70" s="232"/>
      <c r="E70" s="92"/>
      <c r="F70" s="180">
        <f t="shared" si="1"/>
        <v>0</v>
      </c>
    </row>
    <row r="71" spans="1:11" ht="11.65">
      <c r="A71" s="32" t="s">
        <v>118</v>
      </c>
      <c r="B71" s="35" t="s">
        <v>244</v>
      </c>
      <c r="C71" s="13" t="s">
        <v>57</v>
      </c>
      <c r="D71" s="232">
        <v>46</v>
      </c>
      <c r="E71" s="92"/>
      <c r="F71" s="180">
        <f t="shared" si="1"/>
        <v>0</v>
      </c>
    </row>
    <row r="72" spans="1:11">
      <c r="A72" s="32"/>
      <c r="B72" s="35"/>
      <c r="C72" s="13"/>
      <c r="D72" s="232"/>
      <c r="E72" s="92"/>
      <c r="F72" s="180">
        <f t="shared" si="1"/>
        <v>0</v>
      </c>
    </row>
    <row r="73" spans="1:11" ht="11.65">
      <c r="A73" s="32" t="s">
        <v>119</v>
      </c>
      <c r="B73" s="35" t="s">
        <v>260</v>
      </c>
      <c r="C73" s="13" t="s">
        <v>57</v>
      </c>
      <c r="D73" s="232">
        <v>31</v>
      </c>
      <c r="E73" s="92"/>
      <c r="F73" s="180">
        <f t="shared" si="1"/>
        <v>0</v>
      </c>
    </row>
    <row r="74" spans="1:11">
      <c r="A74" s="32"/>
      <c r="B74" s="35"/>
      <c r="C74" s="13"/>
      <c r="D74" s="232"/>
      <c r="E74" s="92"/>
      <c r="F74" s="180"/>
    </row>
    <row r="75" spans="1:11">
      <c r="A75" s="32"/>
      <c r="B75" s="35"/>
      <c r="C75" s="13"/>
      <c r="D75" s="232"/>
      <c r="E75" s="92"/>
      <c r="F75" s="180"/>
    </row>
    <row r="76" spans="1:11">
      <c r="A76" s="32"/>
      <c r="B76" s="35"/>
      <c r="C76" s="13"/>
      <c r="D76" s="232"/>
      <c r="E76" s="92"/>
      <c r="F76" s="180"/>
    </row>
    <row r="77" spans="1:11" ht="10.5" thickBot="1">
      <c r="A77" s="32"/>
      <c r="B77" s="35"/>
      <c r="C77" s="13"/>
      <c r="D77" s="232"/>
      <c r="E77" s="92"/>
      <c r="F77" s="180"/>
    </row>
    <row r="78" spans="1:11" s="1" customFormat="1" ht="21" customHeight="1" thickBot="1">
      <c r="A78" s="426" t="s">
        <v>17</v>
      </c>
      <c r="B78" s="427"/>
      <c r="C78" s="427"/>
      <c r="D78" s="427"/>
      <c r="E78" s="428"/>
      <c r="F78" s="103"/>
      <c r="I78" s="126"/>
      <c r="J78" s="125">
        <f t="shared" ref="J78:J79" si="2">$J$8*I78</f>
        <v>0</v>
      </c>
      <c r="K78" s="125">
        <f t="shared" ref="K78:K79" si="3">$K$8*J78</f>
        <v>0</v>
      </c>
    </row>
    <row r="79" spans="1:11" s="1" customFormat="1" ht="21" customHeight="1" thickBot="1">
      <c r="A79" s="426" t="s">
        <v>18</v>
      </c>
      <c r="B79" s="427"/>
      <c r="C79" s="427"/>
      <c r="D79" s="427"/>
      <c r="E79" s="428"/>
      <c r="F79" s="103">
        <f>SUM(F78)</f>
        <v>0</v>
      </c>
      <c r="I79" s="126"/>
      <c r="J79" s="125">
        <f t="shared" si="2"/>
        <v>0</v>
      </c>
      <c r="K79" s="125">
        <f t="shared" si="3"/>
        <v>0</v>
      </c>
    </row>
    <row r="80" spans="1:11">
      <c r="A80" s="32"/>
      <c r="B80" s="35"/>
      <c r="C80" s="13"/>
      <c r="D80" s="232"/>
      <c r="E80" s="92"/>
      <c r="F80" s="180"/>
    </row>
    <row r="81" spans="1:6">
      <c r="A81" s="32"/>
      <c r="B81" s="35"/>
      <c r="C81" s="13"/>
      <c r="D81" s="232"/>
      <c r="E81" s="92"/>
      <c r="F81" s="180"/>
    </row>
    <row r="82" spans="1:6">
      <c r="A82" s="48" t="s">
        <v>267</v>
      </c>
      <c r="B82" s="45" t="s">
        <v>268</v>
      </c>
      <c r="C82" s="13"/>
      <c r="D82" s="232"/>
      <c r="E82" s="92"/>
      <c r="F82" s="180"/>
    </row>
    <row r="83" spans="1:6">
      <c r="A83" s="32"/>
      <c r="B83" s="35"/>
      <c r="C83" s="13"/>
      <c r="D83" s="232"/>
      <c r="E83" s="92"/>
      <c r="F83" s="180">
        <f t="shared" ref="F83:F146" si="4">D83*E83</f>
        <v>0</v>
      </c>
    </row>
    <row r="84" spans="1:6" ht="20.25">
      <c r="A84" s="32" t="s">
        <v>269</v>
      </c>
      <c r="B84" s="35" t="s">
        <v>270</v>
      </c>
      <c r="C84" s="13"/>
      <c r="D84" s="232"/>
      <c r="E84" s="92"/>
      <c r="F84" s="180">
        <f t="shared" si="4"/>
        <v>0</v>
      </c>
    </row>
    <row r="85" spans="1:6" ht="11.65">
      <c r="A85" s="32" t="s">
        <v>118</v>
      </c>
      <c r="B85" s="35" t="s">
        <v>271</v>
      </c>
      <c r="C85" s="13" t="s">
        <v>57</v>
      </c>
      <c r="D85" s="232">
        <v>125</v>
      </c>
      <c r="E85" s="92"/>
      <c r="F85" s="180">
        <f t="shared" si="4"/>
        <v>0</v>
      </c>
    </row>
    <row r="86" spans="1:6">
      <c r="A86" s="32"/>
      <c r="B86" s="35"/>
      <c r="C86" s="13"/>
      <c r="D86" s="232"/>
      <c r="E86" s="92"/>
      <c r="F86" s="180">
        <f t="shared" si="4"/>
        <v>0</v>
      </c>
    </row>
    <row r="87" spans="1:6" ht="11.65">
      <c r="A87" s="32" t="s">
        <v>119</v>
      </c>
      <c r="B87" s="35" t="s">
        <v>272</v>
      </c>
      <c r="C87" s="13" t="s">
        <v>57</v>
      </c>
      <c r="D87" s="232"/>
      <c r="E87" s="92"/>
      <c r="F87" s="180" t="s">
        <v>26</v>
      </c>
    </row>
    <row r="88" spans="1:6">
      <c r="A88" s="32"/>
      <c r="B88" s="35"/>
      <c r="C88" s="13"/>
      <c r="D88" s="232"/>
      <c r="E88" s="92"/>
      <c r="F88" s="180">
        <f t="shared" si="4"/>
        <v>0</v>
      </c>
    </row>
    <row r="89" spans="1:6" ht="11.65">
      <c r="A89" s="32" t="s">
        <v>131</v>
      </c>
      <c r="B89" s="35" t="s">
        <v>273</v>
      </c>
      <c r="C89" s="13" t="s">
        <v>57</v>
      </c>
      <c r="D89" s="232">
        <v>85</v>
      </c>
      <c r="E89" s="92"/>
      <c r="F89" s="180">
        <f t="shared" si="4"/>
        <v>0</v>
      </c>
    </row>
    <row r="90" spans="1:6">
      <c r="A90" s="32"/>
      <c r="B90" s="35"/>
      <c r="C90" s="13"/>
      <c r="D90" s="232"/>
      <c r="E90" s="92"/>
      <c r="F90" s="180">
        <f t="shared" si="4"/>
        <v>0</v>
      </c>
    </row>
    <row r="91" spans="1:6" ht="11.65">
      <c r="A91" s="32" t="s">
        <v>132</v>
      </c>
      <c r="B91" s="35" t="s">
        <v>274</v>
      </c>
      <c r="C91" s="13" t="s">
        <v>57</v>
      </c>
      <c r="D91" s="232"/>
      <c r="E91" s="92"/>
      <c r="F91" s="180" t="s">
        <v>26</v>
      </c>
    </row>
    <row r="92" spans="1:6">
      <c r="A92" s="32"/>
      <c r="B92" s="35"/>
      <c r="C92" s="13"/>
      <c r="D92" s="232"/>
      <c r="E92" s="92"/>
      <c r="F92" s="180">
        <f t="shared" si="4"/>
        <v>0</v>
      </c>
    </row>
    <row r="93" spans="1:6" ht="11.65">
      <c r="A93" s="32" t="s">
        <v>133</v>
      </c>
      <c r="B93" s="35" t="s">
        <v>1078</v>
      </c>
      <c r="C93" s="13" t="s">
        <v>57</v>
      </c>
      <c r="D93" s="236"/>
      <c r="E93" s="92"/>
      <c r="F93" s="180" t="s">
        <v>26</v>
      </c>
    </row>
    <row r="94" spans="1:6">
      <c r="A94" s="32"/>
      <c r="B94" s="35"/>
      <c r="C94" s="13"/>
      <c r="D94" s="232"/>
      <c r="E94" s="92"/>
      <c r="F94" s="180">
        <f t="shared" si="4"/>
        <v>0</v>
      </c>
    </row>
    <row r="95" spans="1:6" ht="20.25">
      <c r="A95" s="142" t="s">
        <v>276</v>
      </c>
      <c r="B95" s="35" t="s">
        <v>277</v>
      </c>
      <c r="C95" s="13"/>
      <c r="D95" s="232"/>
      <c r="E95" s="92"/>
      <c r="F95" s="180">
        <f t="shared" si="4"/>
        <v>0</v>
      </c>
    </row>
    <row r="96" spans="1:6" ht="11.65">
      <c r="A96" s="32" t="s">
        <v>118</v>
      </c>
      <c r="B96" s="35" t="s">
        <v>271</v>
      </c>
      <c r="C96" s="13" t="s">
        <v>57</v>
      </c>
      <c r="D96" s="232">
        <v>6300</v>
      </c>
      <c r="E96" s="92"/>
      <c r="F96" s="180">
        <f t="shared" ref="F96:F97" si="5">D96*E96</f>
        <v>0</v>
      </c>
    </row>
    <row r="97" spans="1:6">
      <c r="A97" s="32"/>
      <c r="B97" s="35"/>
      <c r="C97" s="13"/>
      <c r="D97" s="232"/>
      <c r="E97" s="92"/>
      <c r="F97" s="180">
        <f t="shared" si="5"/>
        <v>0</v>
      </c>
    </row>
    <row r="98" spans="1:6" ht="11.65">
      <c r="A98" s="32" t="s">
        <v>119</v>
      </c>
      <c r="B98" s="35" t="s">
        <v>272</v>
      </c>
      <c r="C98" s="13" t="s">
        <v>57</v>
      </c>
      <c r="D98" s="232"/>
      <c r="E98" s="92"/>
      <c r="F98" s="180" t="s">
        <v>26</v>
      </c>
    </row>
    <row r="99" spans="1:6">
      <c r="A99" s="32"/>
      <c r="B99" s="35"/>
      <c r="C99" s="13"/>
      <c r="D99" s="232"/>
      <c r="E99" s="92"/>
      <c r="F99" s="180">
        <f t="shared" ref="F99:F101" si="6">D99*E99</f>
        <v>0</v>
      </c>
    </row>
    <row r="100" spans="1:6" ht="11.65">
      <c r="A100" s="32" t="s">
        <v>131</v>
      </c>
      <c r="B100" s="35" t="s">
        <v>273</v>
      </c>
      <c r="C100" s="13" t="s">
        <v>57</v>
      </c>
      <c r="D100" s="232">
        <v>2430</v>
      </c>
      <c r="E100" s="92"/>
      <c r="F100" s="180">
        <f t="shared" si="6"/>
        <v>0</v>
      </c>
    </row>
    <row r="101" spans="1:6">
      <c r="A101" s="32"/>
      <c r="B101" s="35"/>
      <c r="C101" s="13"/>
      <c r="D101" s="232"/>
      <c r="E101" s="92"/>
      <c r="F101" s="180">
        <f t="shared" si="6"/>
        <v>0</v>
      </c>
    </row>
    <row r="102" spans="1:6" ht="11.65">
      <c r="A102" s="32" t="s">
        <v>132</v>
      </c>
      <c r="B102" s="35" t="s">
        <v>274</v>
      </c>
      <c r="C102" s="13" t="s">
        <v>57</v>
      </c>
      <c r="D102" s="232"/>
      <c r="E102" s="92"/>
      <c r="F102" s="180" t="s">
        <v>26</v>
      </c>
    </row>
    <row r="103" spans="1:6">
      <c r="A103" s="32"/>
      <c r="B103" s="35"/>
      <c r="C103" s="13"/>
      <c r="D103" s="232"/>
      <c r="E103" s="92"/>
      <c r="F103" s="180">
        <f t="shared" ref="F103" si="7">D103*E103</f>
        <v>0</v>
      </c>
    </row>
    <row r="104" spans="1:6" ht="11.65">
      <c r="A104" s="32" t="s">
        <v>133</v>
      </c>
      <c r="B104" s="35" t="s">
        <v>275</v>
      </c>
      <c r="C104" s="13" t="s">
        <v>57</v>
      </c>
      <c r="D104" s="236"/>
      <c r="E104" s="92"/>
      <c r="F104" s="180" t="s">
        <v>26</v>
      </c>
    </row>
    <row r="105" spans="1:6">
      <c r="A105" s="32"/>
      <c r="B105" s="35"/>
      <c r="C105" s="13"/>
      <c r="D105" s="232"/>
      <c r="E105" s="92"/>
      <c r="F105" s="180">
        <f t="shared" si="4"/>
        <v>0</v>
      </c>
    </row>
    <row r="106" spans="1:6">
      <c r="A106" s="48" t="s">
        <v>278</v>
      </c>
      <c r="B106" s="45" t="s">
        <v>279</v>
      </c>
      <c r="C106" s="13"/>
      <c r="D106" s="232"/>
      <c r="E106" s="92"/>
      <c r="F106" s="180">
        <f t="shared" si="4"/>
        <v>0</v>
      </c>
    </row>
    <row r="107" spans="1:6">
      <c r="A107" s="32"/>
      <c r="B107" s="35"/>
      <c r="C107" s="13"/>
      <c r="D107" s="232"/>
      <c r="E107" s="92"/>
      <c r="F107" s="180">
        <f t="shared" si="4"/>
        <v>0</v>
      </c>
    </row>
    <row r="108" spans="1:6" ht="20.25">
      <c r="A108" s="32" t="s">
        <v>280</v>
      </c>
      <c r="B108" s="35" t="s">
        <v>282</v>
      </c>
      <c r="C108" s="13" t="s">
        <v>57</v>
      </c>
      <c r="D108" s="232"/>
      <c r="E108" s="92"/>
      <c r="F108" s="180" t="s">
        <v>26</v>
      </c>
    </row>
    <row r="109" spans="1:6">
      <c r="A109" s="32"/>
      <c r="B109" s="35"/>
      <c r="C109" s="13"/>
      <c r="D109" s="232"/>
      <c r="E109" s="92"/>
      <c r="F109" s="180">
        <f t="shared" si="4"/>
        <v>0</v>
      </c>
    </row>
    <row r="110" spans="1:6" ht="11.65">
      <c r="A110" s="32" t="s">
        <v>281</v>
      </c>
      <c r="B110" s="35" t="s">
        <v>283</v>
      </c>
      <c r="C110" s="13" t="s">
        <v>57</v>
      </c>
      <c r="D110" s="232">
        <v>130</v>
      </c>
      <c r="E110" s="92"/>
      <c r="F110" s="180">
        <f t="shared" si="4"/>
        <v>0</v>
      </c>
    </row>
    <row r="111" spans="1:6">
      <c r="A111" s="32"/>
      <c r="B111" s="35"/>
      <c r="C111" s="13"/>
      <c r="D111" s="232"/>
      <c r="E111" s="92"/>
      <c r="F111" s="180">
        <f t="shared" si="4"/>
        <v>0</v>
      </c>
    </row>
    <row r="112" spans="1:6">
      <c r="A112" s="48" t="s">
        <v>284</v>
      </c>
      <c r="B112" s="45" t="s">
        <v>285</v>
      </c>
      <c r="C112" s="13"/>
      <c r="D112" s="232"/>
      <c r="E112" s="92"/>
      <c r="F112" s="180">
        <f t="shared" si="4"/>
        <v>0</v>
      </c>
    </row>
    <row r="113" spans="1:6">
      <c r="A113" s="32"/>
      <c r="B113" s="35"/>
      <c r="C113" s="13"/>
      <c r="D113" s="232"/>
      <c r="E113" s="92"/>
      <c r="F113" s="180">
        <f t="shared" si="4"/>
        <v>0</v>
      </c>
    </row>
    <row r="114" spans="1:6">
      <c r="A114" s="32" t="s">
        <v>286</v>
      </c>
      <c r="B114" s="35" t="s">
        <v>287</v>
      </c>
      <c r="C114" s="13" t="s">
        <v>48</v>
      </c>
      <c r="D114" s="232">
        <v>1</v>
      </c>
      <c r="E114" s="92"/>
      <c r="F114" s="180">
        <f t="shared" si="4"/>
        <v>0</v>
      </c>
    </row>
    <row r="115" spans="1:6">
      <c r="A115" s="32"/>
      <c r="B115" s="35"/>
      <c r="C115" s="13"/>
      <c r="D115" s="232"/>
      <c r="E115" s="92"/>
      <c r="F115" s="180">
        <f t="shared" si="4"/>
        <v>0</v>
      </c>
    </row>
    <row r="116" spans="1:6">
      <c r="A116" s="32" t="s">
        <v>288</v>
      </c>
      <c r="B116" s="35" t="s">
        <v>289</v>
      </c>
      <c r="C116" s="13" t="s">
        <v>48</v>
      </c>
      <c r="D116" s="232">
        <v>1</v>
      </c>
      <c r="E116" s="92"/>
      <c r="F116" s="180">
        <f t="shared" si="4"/>
        <v>0</v>
      </c>
    </row>
    <row r="117" spans="1:6">
      <c r="A117" s="32"/>
      <c r="B117" s="35"/>
      <c r="C117" s="13"/>
      <c r="D117" s="232"/>
      <c r="E117" s="92"/>
      <c r="F117" s="180">
        <f t="shared" si="4"/>
        <v>0</v>
      </c>
    </row>
    <row r="118" spans="1:6">
      <c r="A118" s="48" t="s">
        <v>290</v>
      </c>
      <c r="B118" s="45" t="s">
        <v>1079</v>
      </c>
      <c r="C118" s="13"/>
      <c r="D118" s="232"/>
      <c r="E118" s="92"/>
      <c r="F118" s="180">
        <f t="shared" si="4"/>
        <v>0</v>
      </c>
    </row>
    <row r="119" spans="1:6">
      <c r="A119" s="48"/>
      <c r="B119" s="45"/>
      <c r="C119" s="13"/>
      <c r="D119" s="232"/>
      <c r="E119" s="92"/>
      <c r="F119" s="180"/>
    </row>
    <row r="120" spans="1:6">
      <c r="A120" s="32" t="s">
        <v>291</v>
      </c>
      <c r="B120" s="35" t="s">
        <v>292</v>
      </c>
      <c r="C120" s="13" t="s">
        <v>48</v>
      </c>
      <c r="D120" s="232">
        <v>1</v>
      </c>
      <c r="E120" s="92"/>
      <c r="F120" s="180">
        <f t="shared" si="4"/>
        <v>0</v>
      </c>
    </row>
    <row r="121" spans="1:6">
      <c r="A121" s="32"/>
      <c r="B121" s="35"/>
      <c r="C121" s="13"/>
      <c r="D121" s="232"/>
      <c r="E121" s="92"/>
      <c r="F121" s="180">
        <f t="shared" si="4"/>
        <v>0</v>
      </c>
    </row>
    <row r="122" spans="1:6">
      <c r="A122" s="32" t="s">
        <v>293</v>
      </c>
      <c r="B122" s="35" t="s">
        <v>294</v>
      </c>
      <c r="C122" s="13" t="s">
        <v>78</v>
      </c>
      <c r="D122" s="232">
        <v>60</v>
      </c>
      <c r="E122" s="92"/>
      <c r="F122" s="180">
        <f t="shared" si="4"/>
        <v>0</v>
      </c>
    </row>
    <row r="123" spans="1:6">
      <c r="A123" s="32"/>
      <c r="B123" s="35"/>
      <c r="C123" s="13"/>
      <c r="D123" s="232"/>
      <c r="E123" s="92"/>
      <c r="F123" s="180">
        <f t="shared" si="4"/>
        <v>0</v>
      </c>
    </row>
    <row r="124" spans="1:6">
      <c r="A124" s="32" t="s">
        <v>295</v>
      </c>
      <c r="B124" s="35" t="s">
        <v>296</v>
      </c>
      <c r="C124" s="13" t="s">
        <v>48</v>
      </c>
      <c r="D124" s="232">
        <v>1</v>
      </c>
      <c r="E124" s="92"/>
      <c r="F124" s="180">
        <f t="shared" si="4"/>
        <v>0</v>
      </c>
    </row>
    <row r="125" spans="1:6">
      <c r="A125" s="32"/>
      <c r="B125" s="35"/>
      <c r="C125" s="13"/>
      <c r="D125" s="232"/>
      <c r="E125" s="92"/>
      <c r="F125" s="180">
        <f t="shared" si="4"/>
        <v>0</v>
      </c>
    </row>
    <row r="126" spans="1:6">
      <c r="A126" s="48" t="s">
        <v>297</v>
      </c>
      <c r="B126" s="45" t="s">
        <v>298</v>
      </c>
      <c r="C126" s="13"/>
      <c r="D126" s="232"/>
      <c r="E126" s="92"/>
      <c r="F126" s="180">
        <f t="shared" si="4"/>
        <v>0</v>
      </c>
    </row>
    <row r="127" spans="1:6">
      <c r="A127" s="32"/>
      <c r="B127" s="35"/>
      <c r="C127" s="13"/>
      <c r="D127" s="232"/>
      <c r="E127" s="92"/>
      <c r="F127" s="180">
        <f t="shared" si="4"/>
        <v>0</v>
      </c>
    </row>
    <row r="128" spans="1:6">
      <c r="A128" s="32" t="s">
        <v>299</v>
      </c>
      <c r="B128" s="35" t="s">
        <v>300</v>
      </c>
      <c r="C128" s="13" t="s">
        <v>12</v>
      </c>
      <c r="D128" s="232">
        <v>50</v>
      </c>
      <c r="E128" s="92"/>
      <c r="F128" s="180">
        <f t="shared" si="4"/>
        <v>0</v>
      </c>
    </row>
    <row r="129" spans="1:6">
      <c r="A129" s="32"/>
      <c r="B129" s="35"/>
      <c r="C129" s="13"/>
      <c r="D129" s="232"/>
      <c r="E129" s="92"/>
      <c r="F129" s="180">
        <f t="shared" si="4"/>
        <v>0</v>
      </c>
    </row>
    <row r="130" spans="1:6">
      <c r="A130" s="48" t="s">
        <v>301</v>
      </c>
      <c r="B130" s="45" t="s">
        <v>302</v>
      </c>
      <c r="C130" s="13"/>
      <c r="D130" s="232"/>
      <c r="E130" s="92"/>
      <c r="F130" s="180">
        <f t="shared" si="4"/>
        <v>0</v>
      </c>
    </row>
    <row r="131" spans="1:6">
      <c r="A131" s="32"/>
      <c r="B131" s="35"/>
      <c r="C131" s="13"/>
      <c r="D131" s="232"/>
      <c r="E131" s="92"/>
      <c r="F131" s="180">
        <f t="shared" si="4"/>
        <v>0</v>
      </c>
    </row>
    <row r="132" spans="1:6">
      <c r="A132" s="32" t="s">
        <v>299</v>
      </c>
      <c r="B132" s="35" t="s">
        <v>300</v>
      </c>
      <c r="C132" s="13" t="s">
        <v>12</v>
      </c>
      <c r="D132" s="232">
        <v>20</v>
      </c>
      <c r="E132" s="92"/>
      <c r="F132" s="180">
        <f t="shared" si="4"/>
        <v>0</v>
      </c>
    </row>
    <row r="133" spans="1:6">
      <c r="A133" s="32"/>
      <c r="B133" s="35"/>
      <c r="C133" s="13"/>
      <c r="D133" s="232"/>
      <c r="E133" s="92"/>
      <c r="F133" s="180">
        <f t="shared" si="4"/>
        <v>0</v>
      </c>
    </row>
    <row r="134" spans="1:6" ht="20.25">
      <c r="A134" s="48" t="s">
        <v>303</v>
      </c>
      <c r="B134" s="45" t="s">
        <v>304</v>
      </c>
      <c r="C134" s="13"/>
      <c r="D134" s="232"/>
      <c r="E134" s="92"/>
      <c r="F134" s="180">
        <f t="shared" si="4"/>
        <v>0</v>
      </c>
    </row>
    <row r="135" spans="1:6">
      <c r="A135" s="32"/>
      <c r="B135" s="35"/>
      <c r="C135" s="13"/>
      <c r="D135" s="232"/>
      <c r="E135" s="92"/>
      <c r="F135" s="180">
        <f t="shared" si="4"/>
        <v>0</v>
      </c>
    </row>
    <row r="136" spans="1:6" ht="11.65">
      <c r="A136" s="32" t="s">
        <v>305</v>
      </c>
      <c r="B136" s="35" t="s">
        <v>306</v>
      </c>
      <c r="C136" s="13" t="s">
        <v>57</v>
      </c>
      <c r="D136" s="232">
        <v>80</v>
      </c>
      <c r="E136" s="92"/>
      <c r="F136" s="180">
        <f t="shared" si="4"/>
        <v>0</v>
      </c>
    </row>
    <row r="137" spans="1:6">
      <c r="A137" s="32"/>
      <c r="B137" s="35"/>
      <c r="C137" s="13"/>
      <c r="D137" s="232"/>
      <c r="E137" s="92"/>
      <c r="F137" s="180">
        <f t="shared" si="4"/>
        <v>0</v>
      </c>
    </row>
    <row r="138" spans="1:6" ht="11.65">
      <c r="A138" s="32" t="s">
        <v>307</v>
      </c>
      <c r="B138" s="35" t="s">
        <v>308</v>
      </c>
      <c r="C138" s="13" t="s">
        <v>57</v>
      </c>
      <c r="D138" s="232">
        <v>120</v>
      </c>
      <c r="E138" s="92"/>
      <c r="F138" s="180">
        <f t="shared" si="4"/>
        <v>0</v>
      </c>
    </row>
    <row r="139" spans="1:6">
      <c r="A139" s="32"/>
      <c r="B139" s="35"/>
      <c r="C139" s="13"/>
      <c r="D139" s="232"/>
      <c r="E139" s="92"/>
      <c r="F139" s="180">
        <f t="shared" si="4"/>
        <v>0</v>
      </c>
    </row>
    <row r="140" spans="1:6" ht="11.65">
      <c r="A140" s="32" t="s">
        <v>309</v>
      </c>
      <c r="B140" s="35" t="s">
        <v>310</v>
      </c>
      <c r="C140" s="13" t="s">
        <v>57</v>
      </c>
      <c r="D140" s="232">
        <v>40</v>
      </c>
      <c r="E140" s="92"/>
      <c r="F140" s="180">
        <f t="shared" si="4"/>
        <v>0</v>
      </c>
    </row>
    <row r="141" spans="1:6">
      <c r="A141" s="32"/>
      <c r="B141" s="35"/>
      <c r="C141" s="13"/>
      <c r="D141" s="232"/>
      <c r="E141" s="92"/>
      <c r="F141" s="180">
        <f t="shared" si="4"/>
        <v>0</v>
      </c>
    </row>
    <row r="142" spans="1:6">
      <c r="A142" s="32"/>
      <c r="B142" s="35"/>
      <c r="C142" s="13"/>
      <c r="D142" s="232"/>
      <c r="E142" s="92"/>
      <c r="F142" s="180">
        <f t="shared" si="4"/>
        <v>0</v>
      </c>
    </row>
    <row r="143" spans="1:6">
      <c r="A143" s="32"/>
      <c r="B143" s="35"/>
      <c r="C143" s="13"/>
      <c r="D143" s="232"/>
      <c r="E143" s="92"/>
      <c r="F143" s="180">
        <f t="shared" si="4"/>
        <v>0</v>
      </c>
    </row>
    <row r="144" spans="1:6">
      <c r="A144" s="32"/>
      <c r="B144" s="35"/>
      <c r="C144" s="13"/>
      <c r="D144" s="232"/>
      <c r="E144" s="92"/>
      <c r="F144" s="180">
        <f t="shared" si="4"/>
        <v>0</v>
      </c>
    </row>
    <row r="145" spans="1:6">
      <c r="A145" s="32"/>
      <c r="B145" s="35"/>
      <c r="C145" s="13"/>
      <c r="D145" s="232"/>
      <c r="E145" s="92"/>
      <c r="F145" s="180">
        <f t="shared" si="4"/>
        <v>0</v>
      </c>
    </row>
    <row r="146" spans="1:6">
      <c r="A146" s="32"/>
      <c r="B146" s="35"/>
      <c r="C146" s="13"/>
      <c r="D146" s="232"/>
      <c r="E146" s="92"/>
      <c r="F146" s="180">
        <f t="shared" si="4"/>
        <v>0</v>
      </c>
    </row>
    <row r="147" spans="1:6">
      <c r="A147" s="32"/>
      <c r="B147" s="35"/>
      <c r="C147" s="13"/>
      <c r="D147" s="232"/>
      <c r="E147" s="92"/>
      <c r="F147" s="180">
        <f t="shared" ref="F147:F152" si="8">D147*E147</f>
        <v>0</v>
      </c>
    </row>
    <row r="148" spans="1:6">
      <c r="A148" s="32"/>
      <c r="B148" s="35"/>
      <c r="C148" s="13"/>
      <c r="D148" s="232"/>
      <c r="E148" s="92"/>
      <c r="F148" s="180">
        <f t="shared" si="8"/>
        <v>0</v>
      </c>
    </row>
    <row r="149" spans="1:6">
      <c r="A149" s="32"/>
      <c r="B149" s="35"/>
      <c r="C149" s="13"/>
      <c r="D149" s="232"/>
      <c r="E149" s="92"/>
      <c r="F149" s="180">
        <f t="shared" si="8"/>
        <v>0</v>
      </c>
    </row>
    <row r="150" spans="1:6">
      <c r="A150" s="32"/>
      <c r="B150" s="35"/>
      <c r="C150" s="13"/>
      <c r="D150" s="232"/>
      <c r="E150" s="92"/>
      <c r="F150" s="180">
        <f t="shared" si="8"/>
        <v>0</v>
      </c>
    </row>
    <row r="151" spans="1:6">
      <c r="A151" s="32"/>
      <c r="B151" s="35"/>
      <c r="C151" s="13"/>
      <c r="D151" s="232"/>
      <c r="E151" s="92"/>
      <c r="F151" s="180">
        <f t="shared" si="8"/>
        <v>0</v>
      </c>
    </row>
    <row r="152" spans="1:6">
      <c r="A152" s="32"/>
      <c r="B152" s="35"/>
      <c r="C152" s="13"/>
      <c r="D152" s="232"/>
      <c r="E152" s="92"/>
      <c r="F152" s="180">
        <f t="shared" si="8"/>
        <v>0</v>
      </c>
    </row>
    <row r="153" spans="1:6" ht="10.5" thickBot="1">
      <c r="A153" s="32"/>
      <c r="B153" s="35"/>
      <c r="C153" s="13"/>
      <c r="D153" s="232"/>
      <c r="E153" s="92"/>
      <c r="F153" s="180"/>
    </row>
    <row r="154" spans="1:6" ht="21" customHeight="1" thickBot="1">
      <c r="A154" s="79" t="s">
        <v>1672</v>
      </c>
      <c r="B154" s="37"/>
      <c r="C154" s="28"/>
      <c r="D154" s="234"/>
      <c r="E154" s="197"/>
      <c r="F154" s="99">
        <f>SUM(F79:F153)</f>
        <v>0</v>
      </c>
    </row>
    <row r="155" spans="1:6">
      <c r="A155" s="38"/>
      <c r="B155" s="35"/>
      <c r="C155" s="8"/>
      <c r="D155" s="230"/>
      <c r="E155" s="187"/>
      <c r="F155" s="185"/>
    </row>
  </sheetData>
  <mergeCells count="2">
    <mergeCell ref="A79:E79"/>
    <mergeCell ref="A78:E78"/>
  </mergeCells>
  <phoneticPr fontId="20" type="noConversion"/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  <rowBreaks count="1" manualBreakCount="1">
    <brk id="78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4BD34-B7F8-47CA-8373-11AF81FCBE3A}">
  <sheetPr>
    <pageSetUpPr fitToPage="1"/>
  </sheetPr>
  <dimension ref="A1:J64"/>
  <sheetViews>
    <sheetView showZeros="0" view="pageBreakPreview" zoomScale="130" zoomScaleNormal="130" zoomScaleSheetLayoutView="130" workbookViewId="0">
      <selection activeCell="B9" sqref="B9"/>
    </sheetView>
  </sheetViews>
  <sheetFormatPr defaultRowHeight="10.15"/>
  <cols>
    <col min="1" max="1" width="7" style="29" customWidth="1"/>
    <col min="2" max="2" width="61.86328125" style="30" customWidth="1"/>
    <col min="3" max="3" width="10.265625" style="5" customWidth="1"/>
    <col min="4" max="4" width="11.1328125" style="114" customWidth="1"/>
    <col min="5" max="5" width="12.73046875" style="216" customWidth="1"/>
    <col min="6" max="6" width="15" style="215" customWidth="1"/>
    <col min="7" max="247" width="9.06640625" style="10"/>
    <col min="248" max="248" width="6.86328125" style="10" customWidth="1"/>
    <col min="249" max="249" width="38" style="10" customWidth="1"/>
    <col min="250" max="250" width="10.265625" style="10" customWidth="1"/>
    <col min="251" max="251" width="13.73046875" style="10" customWidth="1"/>
    <col min="252" max="252" width="12.265625" style="10" customWidth="1"/>
    <col min="253" max="253" width="15.3984375" style="10" customWidth="1"/>
    <col min="254" max="254" width="13.1328125" style="10" customWidth="1"/>
    <col min="255" max="255" width="14.265625" style="10" customWidth="1"/>
    <col min="256" max="256" width="15.73046875" style="10" customWidth="1"/>
    <col min="257" max="257" width="15.86328125" style="10" customWidth="1"/>
    <col min="258" max="258" width="11.265625" style="10" customWidth="1"/>
    <col min="259" max="503" width="9.06640625" style="10"/>
    <col min="504" max="504" width="6.86328125" style="10" customWidth="1"/>
    <col min="505" max="505" width="38" style="10" customWidth="1"/>
    <col min="506" max="506" width="10.265625" style="10" customWidth="1"/>
    <col min="507" max="507" width="13.73046875" style="10" customWidth="1"/>
    <col min="508" max="508" width="12.265625" style="10" customWidth="1"/>
    <col min="509" max="509" width="15.3984375" style="10" customWidth="1"/>
    <col min="510" max="510" width="13.1328125" style="10" customWidth="1"/>
    <col min="511" max="511" width="14.265625" style="10" customWidth="1"/>
    <col min="512" max="512" width="15.73046875" style="10" customWidth="1"/>
    <col min="513" max="513" width="15.86328125" style="10" customWidth="1"/>
    <col min="514" max="514" width="11.265625" style="10" customWidth="1"/>
    <col min="515" max="759" width="9.06640625" style="10"/>
    <col min="760" max="760" width="6.86328125" style="10" customWidth="1"/>
    <col min="761" max="761" width="38" style="10" customWidth="1"/>
    <col min="762" max="762" width="10.265625" style="10" customWidth="1"/>
    <col min="763" max="763" width="13.73046875" style="10" customWidth="1"/>
    <col min="764" max="764" width="12.265625" style="10" customWidth="1"/>
    <col min="765" max="765" width="15.3984375" style="10" customWidth="1"/>
    <col min="766" max="766" width="13.1328125" style="10" customWidth="1"/>
    <col min="767" max="767" width="14.265625" style="10" customWidth="1"/>
    <col min="768" max="768" width="15.73046875" style="10" customWidth="1"/>
    <col min="769" max="769" width="15.86328125" style="10" customWidth="1"/>
    <col min="770" max="770" width="11.265625" style="10" customWidth="1"/>
    <col min="771" max="1015" width="9.06640625" style="10"/>
    <col min="1016" max="1016" width="6.86328125" style="10" customWidth="1"/>
    <col min="1017" max="1017" width="38" style="10" customWidth="1"/>
    <col min="1018" max="1018" width="10.265625" style="10" customWidth="1"/>
    <col min="1019" max="1019" width="13.73046875" style="10" customWidth="1"/>
    <col min="1020" max="1020" width="12.265625" style="10" customWidth="1"/>
    <col min="1021" max="1021" width="15.3984375" style="10" customWidth="1"/>
    <col min="1022" max="1022" width="13.1328125" style="10" customWidth="1"/>
    <col min="1023" max="1023" width="14.265625" style="10" customWidth="1"/>
    <col min="1024" max="1024" width="15.73046875" style="10" customWidth="1"/>
    <col min="1025" max="1025" width="15.86328125" style="10" customWidth="1"/>
    <col min="1026" max="1026" width="11.265625" style="10" customWidth="1"/>
    <col min="1027" max="1271" width="9.06640625" style="10"/>
    <col min="1272" max="1272" width="6.86328125" style="10" customWidth="1"/>
    <col min="1273" max="1273" width="38" style="10" customWidth="1"/>
    <col min="1274" max="1274" width="10.265625" style="10" customWidth="1"/>
    <col min="1275" max="1275" width="13.73046875" style="10" customWidth="1"/>
    <col min="1276" max="1276" width="12.265625" style="10" customWidth="1"/>
    <col min="1277" max="1277" width="15.3984375" style="10" customWidth="1"/>
    <col min="1278" max="1278" width="13.1328125" style="10" customWidth="1"/>
    <col min="1279" max="1279" width="14.265625" style="10" customWidth="1"/>
    <col min="1280" max="1280" width="15.73046875" style="10" customWidth="1"/>
    <col min="1281" max="1281" width="15.86328125" style="10" customWidth="1"/>
    <col min="1282" max="1282" width="11.265625" style="10" customWidth="1"/>
    <col min="1283" max="1527" width="9.06640625" style="10"/>
    <col min="1528" max="1528" width="6.86328125" style="10" customWidth="1"/>
    <col min="1529" max="1529" width="38" style="10" customWidth="1"/>
    <col min="1530" max="1530" width="10.265625" style="10" customWidth="1"/>
    <col min="1531" max="1531" width="13.73046875" style="10" customWidth="1"/>
    <col min="1532" max="1532" width="12.265625" style="10" customWidth="1"/>
    <col min="1533" max="1533" width="15.3984375" style="10" customWidth="1"/>
    <col min="1534" max="1534" width="13.1328125" style="10" customWidth="1"/>
    <col min="1535" max="1535" width="14.265625" style="10" customWidth="1"/>
    <col min="1536" max="1536" width="15.73046875" style="10" customWidth="1"/>
    <col min="1537" max="1537" width="15.86328125" style="10" customWidth="1"/>
    <col min="1538" max="1538" width="11.265625" style="10" customWidth="1"/>
    <col min="1539" max="1783" width="9.06640625" style="10"/>
    <col min="1784" max="1784" width="6.86328125" style="10" customWidth="1"/>
    <col min="1785" max="1785" width="38" style="10" customWidth="1"/>
    <col min="1786" max="1786" width="10.265625" style="10" customWidth="1"/>
    <col min="1787" max="1787" width="13.73046875" style="10" customWidth="1"/>
    <col min="1788" max="1788" width="12.265625" style="10" customWidth="1"/>
    <col min="1789" max="1789" width="15.3984375" style="10" customWidth="1"/>
    <col min="1790" max="1790" width="13.1328125" style="10" customWidth="1"/>
    <col min="1791" max="1791" width="14.265625" style="10" customWidth="1"/>
    <col min="1792" max="1792" width="15.73046875" style="10" customWidth="1"/>
    <col min="1793" max="1793" width="15.86328125" style="10" customWidth="1"/>
    <col min="1794" max="1794" width="11.265625" style="10" customWidth="1"/>
    <col min="1795" max="2039" width="9.06640625" style="10"/>
    <col min="2040" max="2040" width="6.86328125" style="10" customWidth="1"/>
    <col min="2041" max="2041" width="38" style="10" customWidth="1"/>
    <col min="2042" max="2042" width="10.265625" style="10" customWidth="1"/>
    <col min="2043" max="2043" width="13.73046875" style="10" customWidth="1"/>
    <col min="2044" max="2044" width="12.265625" style="10" customWidth="1"/>
    <col min="2045" max="2045" width="15.3984375" style="10" customWidth="1"/>
    <col min="2046" max="2046" width="13.1328125" style="10" customWidth="1"/>
    <col min="2047" max="2047" width="14.265625" style="10" customWidth="1"/>
    <col min="2048" max="2048" width="15.73046875" style="10" customWidth="1"/>
    <col min="2049" max="2049" width="15.86328125" style="10" customWidth="1"/>
    <col min="2050" max="2050" width="11.265625" style="10" customWidth="1"/>
    <col min="2051" max="2295" width="9.06640625" style="10"/>
    <col min="2296" max="2296" width="6.86328125" style="10" customWidth="1"/>
    <col min="2297" max="2297" width="38" style="10" customWidth="1"/>
    <col min="2298" max="2298" width="10.265625" style="10" customWidth="1"/>
    <col min="2299" max="2299" width="13.73046875" style="10" customWidth="1"/>
    <col min="2300" max="2300" width="12.265625" style="10" customWidth="1"/>
    <col min="2301" max="2301" width="15.3984375" style="10" customWidth="1"/>
    <col min="2302" max="2302" width="13.1328125" style="10" customWidth="1"/>
    <col min="2303" max="2303" width="14.265625" style="10" customWidth="1"/>
    <col min="2304" max="2304" width="15.73046875" style="10" customWidth="1"/>
    <col min="2305" max="2305" width="15.86328125" style="10" customWidth="1"/>
    <col min="2306" max="2306" width="11.265625" style="10" customWidth="1"/>
    <col min="2307" max="2551" width="9.06640625" style="10"/>
    <col min="2552" max="2552" width="6.86328125" style="10" customWidth="1"/>
    <col min="2553" max="2553" width="38" style="10" customWidth="1"/>
    <col min="2554" max="2554" width="10.265625" style="10" customWidth="1"/>
    <col min="2555" max="2555" width="13.73046875" style="10" customWidth="1"/>
    <col min="2556" max="2556" width="12.265625" style="10" customWidth="1"/>
    <col min="2557" max="2557" width="15.3984375" style="10" customWidth="1"/>
    <col min="2558" max="2558" width="13.1328125" style="10" customWidth="1"/>
    <col min="2559" max="2559" width="14.265625" style="10" customWidth="1"/>
    <col min="2560" max="2560" width="15.73046875" style="10" customWidth="1"/>
    <col min="2561" max="2561" width="15.86328125" style="10" customWidth="1"/>
    <col min="2562" max="2562" width="11.265625" style="10" customWidth="1"/>
    <col min="2563" max="2807" width="9.06640625" style="10"/>
    <col min="2808" max="2808" width="6.86328125" style="10" customWidth="1"/>
    <col min="2809" max="2809" width="38" style="10" customWidth="1"/>
    <col min="2810" max="2810" width="10.265625" style="10" customWidth="1"/>
    <col min="2811" max="2811" width="13.73046875" style="10" customWidth="1"/>
    <col min="2812" max="2812" width="12.265625" style="10" customWidth="1"/>
    <col min="2813" max="2813" width="15.3984375" style="10" customWidth="1"/>
    <col min="2814" max="2814" width="13.1328125" style="10" customWidth="1"/>
    <col min="2815" max="2815" width="14.265625" style="10" customWidth="1"/>
    <col min="2816" max="2816" width="15.73046875" style="10" customWidth="1"/>
    <col min="2817" max="2817" width="15.86328125" style="10" customWidth="1"/>
    <col min="2818" max="2818" width="11.265625" style="10" customWidth="1"/>
    <col min="2819" max="3063" width="9.06640625" style="10"/>
    <col min="3064" max="3064" width="6.86328125" style="10" customWidth="1"/>
    <col min="3065" max="3065" width="38" style="10" customWidth="1"/>
    <col min="3066" max="3066" width="10.265625" style="10" customWidth="1"/>
    <col min="3067" max="3067" width="13.73046875" style="10" customWidth="1"/>
    <col min="3068" max="3068" width="12.265625" style="10" customWidth="1"/>
    <col min="3069" max="3069" width="15.3984375" style="10" customWidth="1"/>
    <col min="3070" max="3070" width="13.1328125" style="10" customWidth="1"/>
    <col min="3071" max="3071" width="14.265625" style="10" customWidth="1"/>
    <col min="3072" max="3072" width="15.73046875" style="10" customWidth="1"/>
    <col min="3073" max="3073" width="15.86328125" style="10" customWidth="1"/>
    <col min="3074" max="3074" width="11.265625" style="10" customWidth="1"/>
    <col min="3075" max="3319" width="9.06640625" style="10"/>
    <col min="3320" max="3320" width="6.86328125" style="10" customWidth="1"/>
    <col min="3321" max="3321" width="38" style="10" customWidth="1"/>
    <col min="3322" max="3322" width="10.265625" style="10" customWidth="1"/>
    <col min="3323" max="3323" width="13.73046875" style="10" customWidth="1"/>
    <col min="3324" max="3324" width="12.265625" style="10" customWidth="1"/>
    <col min="3325" max="3325" width="15.3984375" style="10" customWidth="1"/>
    <col min="3326" max="3326" width="13.1328125" style="10" customWidth="1"/>
    <col min="3327" max="3327" width="14.265625" style="10" customWidth="1"/>
    <col min="3328" max="3328" width="15.73046875" style="10" customWidth="1"/>
    <col min="3329" max="3329" width="15.86328125" style="10" customWidth="1"/>
    <col min="3330" max="3330" width="11.265625" style="10" customWidth="1"/>
    <col min="3331" max="3575" width="9.06640625" style="10"/>
    <col min="3576" max="3576" width="6.86328125" style="10" customWidth="1"/>
    <col min="3577" max="3577" width="38" style="10" customWidth="1"/>
    <col min="3578" max="3578" width="10.265625" style="10" customWidth="1"/>
    <col min="3579" max="3579" width="13.73046875" style="10" customWidth="1"/>
    <col min="3580" max="3580" width="12.265625" style="10" customWidth="1"/>
    <col min="3581" max="3581" width="15.3984375" style="10" customWidth="1"/>
    <col min="3582" max="3582" width="13.1328125" style="10" customWidth="1"/>
    <col min="3583" max="3583" width="14.265625" style="10" customWidth="1"/>
    <col min="3584" max="3584" width="15.73046875" style="10" customWidth="1"/>
    <col min="3585" max="3585" width="15.86328125" style="10" customWidth="1"/>
    <col min="3586" max="3586" width="11.265625" style="10" customWidth="1"/>
    <col min="3587" max="3831" width="9.06640625" style="10"/>
    <col min="3832" max="3832" width="6.86328125" style="10" customWidth="1"/>
    <col min="3833" max="3833" width="38" style="10" customWidth="1"/>
    <col min="3834" max="3834" width="10.265625" style="10" customWidth="1"/>
    <col min="3835" max="3835" width="13.73046875" style="10" customWidth="1"/>
    <col min="3836" max="3836" width="12.265625" style="10" customWidth="1"/>
    <col min="3837" max="3837" width="15.3984375" style="10" customWidth="1"/>
    <col min="3838" max="3838" width="13.1328125" style="10" customWidth="1"/>
    <col min="3839" max="3839" width="14.265625" style="10" customWidth="1"/>
    <col min="3840" max="3840" width="15.73046875" style="10" customWidth="1"/>
    <col min="3841" max="3841" width="15.86328125" style="10" customWidth="1"/>
    <col min="3842" max="3842" width="11.265625" style="10" customWidth="1"/>
    <col min="3843" max="4087" width="9.06640625" style="10"/>
    <col min="4088" max="4088" width="6.86328125" style="10" customWidth="1"/>
    <col min="4089" max="4089" width="38" style="10" customWidth="1"/>
    <col min="4090" max="4090" width="10.265625" style="10" customWidth="1"/>
    <col min="4091" max="4091" width="13.73046875" style="10" customWidth="1"/>
    <col min="4092" max="4092" width="12.265625" style="10" customWidth="1"/>
    <col min="4093" max="4093" width="15.3984375" style="10" customWidth="1"/>
    <col min="4094" max="4094" width="13.1328125" style="10" customWidth="1"/>
    <col min="4095" max="4095" width="14.265625" style="10" customWidth="1"/>
    <col min="4096" max="4096" width="15.73046875" style="10" customWidth="1"/>
    <col min="4097" max="4097" width="15.86328125" style="10" customWidth="1"/>
    <col min="4098" max="4098" width="11.265625" style="10" customWidth="1"/>
    <col min="4099" max="4343" width="9.06640625" style="10"/>
    <col min="4344" max="4344" width="6.86328125" style="10" customWidth="1"/>
    <col min="4345" max="4345" width="38" style="10" customWidth="1"/>
    <col min="4346" max="4346" width="10.265625" style="10" customWidth="1"/>
    <col min="4347" max="4347" width="13.73046875" style="10" customWidth="1"/>
    <col min="4348" max="4348" width="12.265625" style="10" customWidth="1"/>
    <col min="4349" max="4349" width="15.3984375" style="10" customWidth="1"/>
    <col min="4350" max="4350" width="13.1328125" style="10" customWidth="1"/>
    <col min="4351" max="4351" width="14.265625" style="10" customWidth="1"/>
    <col min="4352" max="4352" width="15.73046875" style="10" customWidth="1"/>
    <col min="4353" max="4353" width="15.86328125" style="10" customWidth="1"/>
    <col min="4354" max="4354" width="11.265625" style="10" customWidth="1"/>
    <col min="4355" max="4599" width="9.06640625" style="10"/>
    <col min="4600" max="4600" width="6.86328125" style="10" customWidth="1"/>
    <col min="4601" max="4601" width="38" style="10" customWidth="1"/>
    <col min="4602" max="4602" width="10.265625" style="10" customWidth="1"/>
    <col min="4603" max="4603" width="13.73046875" style="10" customWidth="1"/>
    <col min="4604" max="4604" width="12.265625" style="10" customWidth="1"/>
    <col min="4605" max="4605" width="15.3984375" style="10" customWidth="1"/>
    <col min="4606" max="4606" width="13.1328125" style="10" customWidth="1"/>
    <col min="4607" max="4607" width="14.265625" style="10" customWidth="1"/>
    <col min="4608" max="4608" width="15.73046875" style="10" customWidth="1"/>
    <col min="4609" max="4609" width="15.86328125" style="10" customWidth="1"/>
    <col min="4610" max="4610" width="11.265625" style="10" customWidth="1"/>
    <col min="4611" max="4855" width="9.06640625" style="10"/>
    <col min="4856" max="4856" width="6.86328125" style="10" customWidth="1"/>
    <col min="4857" max="4857" width="38" style="10" customWidth="1"/>
    <col min="4858" max="4858" width="10.265625" style="10" customWidth="1"/>
    <col min="4859" max="4859" width="13.73046875" style="10" customWidth="1"/>
    <col min="4860" max="4860" width="12.265625" style="10" customWidth="1"/>
    <col min="4861" max="4861" width="15.3984375" style="10" customWidth="1"/>
    <col min="4862" max="4862" width="13.1328125" style="10" customWidth="1"/>
    <col min="4863" max="4863" width="14.265625" style="10" customWidth="1"/>
    <col min="4864" max="4864" width="15.73046875" style="10" customWidth="1"/>
    <col min="4865" max="4865" width="15.86328125" style="10" customWidth="1"/>
    <col min="4866" max="4866" width="11.265625" style="10" customWidth="1"/>
    <col min="4867" max="5111" width="9.06640625" style="10"/>
    <col min="5112" max="5112" width="6.86328125" style="10" customWidth="1"/>
    <col min="5113" max="5113" width="38" style="10" customWidth="1"/>
    <col min="5114" max="5114" width="10.265625" style="10" customWidth="1"/>
    <col min="5115" max="5115" width="13.73046875" style="10" customWidth="1"/>
    <col min="5116" max="5116" width="12.265625" style="10" customWidth="1"/>
    <col min="5117" max="5117" width="15.3984375" style="10" customWidth="1"/>
    <col min="5118" max="5118" width="13.1328125" style="10" customWidth="1"/>
    <col min="5119" max="5119" width="14.265625" style="10" customWidth="1"/>
    <col min="5120" max="5120" width="15.73046875" style="10" customWidth="1"/>
    <col min="5121" max="5121" width="15.86328125" style="10" customWidth="1"/>
    <col min="5122" max="5122" width="11.265625" style="10" customWidth="1"/>
    <col min="5123" max="5367" width="9.06640625" style="10"/>
    <col min="5368" max="5368" width="6.86328125" style="10" customWidth="1"/>
    <col min="5369" max="5369" width="38" style="10" customWidth="1"/>
    <col min="5370" max="5370" width="10.265625" style="10" customWidth="1"/>
    <col min="5371" max="5371" width="13.73046875" style="10" customWidth="1"/>
    <col min="5372" max="5372" width="12.265625" style="10" customWidth="1"/>
    <col min="5373" max="5373" width="15.3984375" style="10" customWidth="1"/>
    <col min="5374" max="5374" width="13.1328125" style="10" customWidth="1"/>
    <col min="5375" max="5375" width="14.265625" style="10" customWidth="1"/>
    <col min="5376" max="5376" width="15.73046875" style="10" customWidth="1"/>
    <col min="5377" max="5377" width="15.86328125" style="10" customWidth="1"/>
    <col min="5378" max="5378" width="11.265625" style="10" customWidth="1"/>
    <col min="5379" max="5623" width="9.06640625" style="10"/>
    <col min="5624" max="5624" width="6.86328125" style="10" customWidth="1"/>
    <col min="5625" max="5625" width="38" style="10" customWidth="1"/>
    <col min="5626" max="5626" width="10.265625" style="10" customWidth="1"/>
    <col min="5627" max="5627" width="13.73046875" style="10" customWidth="1"/>
    <col min="5628" max="5628" width="12.265625" style="10" customWidth="1"/>
    <col min="5629" max="5629" width="15.3984375" style="10" customWidth="1"/>
    <col min="5630" max="5630" width="13.1328125" style="10" customWidth="1"/>
    <col min="5631" max="5631" width="14.265625" style="10" customWidth="1"/>
    <col min="5632" max="5632" width="15.73046875" style="10" customWidth="1"/>
    <col min="5633" max="5633" width="15.86328125" style="10" customWidth="1"/>
    <col min="5634" max="5634" width="11.265625" style="10" customWidth="1"/>
    <col min="5635" max="5879" width="9.06640625" style="10"/>
    <col min="5880" max="5880" width="6.86328125" style="10" customWidth="1"/>
    <col min="5881" max="5881" width="38" style="10" customWidth="1"/>
    <col min="5882" max="5882" width="10.265625" style="10" customWidth="1"/>
    <col min="5883" max="5883" width="13.73046875" style="10" customWidth="1"/>
    <col min="5884" max="5884" width="12.265625" style="10" customWidth="1"/>
    <col min="5885" max="5885" width="15.3984375" style="10" customWidth="1"/>
    <col min="5886" max="5886" width="13.1328125" style="10" customWidth="1"/>
    <col min="5887" max="5887" width="14.265625" style="10" customWidth="1"/>
    <col min="5888" max="5888" width="15.73046875" style="10" customWidth="1"/>
    <col min="5889" max="5889" width="15.86328125" style="10" customWidth="1"/>
    <col min="5890" max="5890" width="11.265625" style="10" customWidth="1"/>
    <col min="5891" max="6135" width="9.06640625" style="10"/>
    <col min="6136" max="6136" width="6.86328125" style="10" customWidth="1"/>
    <col min="6137" max="6137" width="38" style="10" customWidth="1"/>
    <col min="6138" max="6138" width="10.265625" style="10" customWidth="1"/>
    <col min="6139" max="6139" width="13.73046875" style="10" customWidth="1"/>
    <col min="6140" max="6140" width="12.265625" style="10" customWidth="1"/>
    <col min="6141" max="6141" width="15.3984375" style="10" customWidth="1"/>
    <col min="6142" max="6142" width="13.1328125" style="10" customWidth="1"/>
    <col min="6143" max="6143" width="14.265625" style="10" customWidth="1"/>
    <col min="6144" max="6144" width="15.73046875" style="10" customWidth="1"/>
    <col min="6145" max="6145" width="15.86328125" style="10" customWidth="1"/>
    <col min="6146" max="6146" width="11.265625" style="10" customWidth="1"/>
    <col min="6147" max="6391" width="9.06640625" style="10"/>
    <col min="6392" max="6392" width="6.86328125" style="10" customWidth="1"/>
    <col min="6393" max="6393" width="38" style="10" customWidth="1"/>
    <col min="6394" max="6394" width="10.265625" style="10" customWidth="1"/>
    <col min="6395" max="6395" width="13.73046875" style="10" customWidth="1"/>
    <col min="6396" max="6396" width="12.265625" style="10" customWidth="1"/>
    <col min="6397" max="6397" width="15.3984375" style="10" customWidth="1"/>
    <col min="6398" max="6398" width="13.1328125" style="10" customWidth="1"/>
    <col min="6399" max="6399" width="14.265625" style="10" customWidth="1"/>
    <col min="6400" max="6400" width="15.73046875" style="10" customWidth="1"/>
    <col min="6401" max="6401" width="15.86328125" style="10" customWidth="1"/>
    <col min="6402" max="6402" width="11.265625" style="10" customWidth="1"/>
    <col min="6403" max="6647" width="9.06640625" style="10"/>
    <col min="6648" max="6648" width="6.86328125" style="10" customWidth="1"/>
    <col min="6649" max="6649" width="38" style="10" customWidth="1"/>
    <col min="6650" max="6650" width="10.265625" style="10" customWidth="1"/>
    <col min="6651" max="6651" width="13.73046875" style="10" customWidth="1"/>
    <col min="6652" max="6652" width="12.265625" style="10" customWidth="1"/>
    <col min="6653" max="6653" width="15.3984375" style="10" customWidth="1"/>
    <col min="6654" max="6654" width="13.1328125" style="10" customWidth="1"/>
    <col min="6655" max="6655" width="14.265625" style="10" customWidth="1"/>
    <col min="6656" max="6656" width="15.73046875" style="10" customWidth="1"/>
    <col min="6657" max="6657" width="15.86328125" style="10" customWidth="1"/>
    <col min="6658" max="6658" width="11.265625" style="10" customWidth="1"/>
    <col min="6659" max="6903" width="9.06640625" style="10"/>
    <col min="6904" max="6904" width="6.86328125" style="10" customWidth="1"/>
    <col min="6905" max="6905" width="38" style="10" customWidth="1"/>
    <col min="6906" max="6906" width="10.265625" style="10" customWidth="1"/>
    <col min="6907" max="6907" width="13.73046875" style="10" customWidth="1"/>
    <col min="6908" max="6908" width="12.265625" style="10" customWidth="1"/>
    <col min="6909" max="6909" width="15.3984375" style="10" customWidth="1"/>
    <col min="6910" max="6910" width="13.1328125" style="10" customWidth="1"/>
    <col min="6911" max="6911" width="14.265625" style="10" customWidth="1"/>
    <col min="6912" max="6912" width="15.73046875" style="10" customWidth="1"/>
    <col min="6913" max="6913" width="15.86328125" style="10" customWidth="1"/>
    <col min="6914" max="6914" width="11.265625" style="10" customWidth="1"/>
    <col min="6915" max="7159" width="9.06640625" style="10"/>
    <col min="7160" max="7160" width="6.86328125" style="10" customWidth="1"/>
    <col min="7161" max="7161" width="38" style="10" customWidth="1"/>
    <col min="7162" max="7162" width="10.265625" style="10" customWidth="1"/>
    <col min="7163" max="7163" width="13.73046875" style="10" customWidth="1"/>
    <col min="7164" max="7164" width="12.265625" style="10" customWidth="1"/>
    <col min="7165" max="7165" width="15.3984375" style="10" customWidth="1"/>
    <col min="7166" max="7166" width="13.1328125" style="10" customWidth="1"/>
    <col min="7167" max="7167" width="14.265625" style="10" customWidth="1"/>
    <col min="7168" max="7168" width="15.73046875" style="10" customWidth="1"/>
    <col min="7169" max="7169" width="15.86328125" style="10" customWidth="1"/>
    <col min="7170" max="7170" width="11.265625" style="10" customWidth="1"/>
    <col min="7171" max="7415" width="9.06640625" style="10"/>
    <col min="7416" max="7416" width="6.86328125" style="10" customWidth="1"/>
    <col min="7417" max="7417" width="38" style="10" customWidth="1"/>
    <col min="7418" max="7418" width="10.265625" style="10" customWidth="1"/>
    <col min="7419" max="7419" width="13.73046875" style="10" customWidth="1"/>
    <col min="7420" max="7420" width="12.265625" style="10" customWidth="1"/>
    <col min="7421" max="7421" width="15.3984375" style="10" customWidth="1"/>
    <col min="7422" max="7422" width="13.1328125" style="10" customWidth="1"/>
    <col min="7423" max="7423" width="14.265625" style="10" customWidth="1"/>
    <col min="7424" max="7424" width="15.73046875" style="10" customWidth="1"/>
    <col min="7425" max="7425" width="15.86328125" style="10" customWidth="1"/>
    <col min="7426" max="7426" width="11.265625" style="10" customWidth="1"/>
    <col min="7427" max="7671" width="9.06640625" style="10"/>
    <col min="7672" max="7672" width="6.86328125" style="10" customWidth="1"/>
    <col min="7673" max="7673" width="38" style="10" customWidth="1"/>
    <col min="7674" max="7674" width="10.265625" style="10" customWidth="1"/>
    <col min="7675" max="7675" width="13.73046875" style="10" customWidth="1"/>
    <col min="7676" max="7676" width="12.265625" style="10" customWidth="1"/>
    <col min="7677" max="7677" width="15.3984375" style="10" customWidth="1"/>
    <col min="7678" max="7678" width="13.1328125" style="10" customWidth="1"/>
    <col min="7679" max="7679" width="14.265625" style="10" customWidth="1"/>
    <col min="7680" max="7680" width="15.73046875" style="10" customWidth="1"/>
    <col min="7681" max="7681" width="15.86328125" style="10" customWidth="1"/>
    <col min="7682" max="7682" width="11.265625" style="10" customWidth="1"/>
    <col min="7683" max="7927" width="9.06640625" style="10"/>
    <col min="7928" max="7928" width="6.86328125" style="10" customWidth="1"/>
    <col min="7929" max="7929" width="38" style="10" customWidth="1"/>
    <col min="7930" max="7930" width="10.265625" style="10" customWidth="1"/>
    <col min="7931" max="7931" width="13.73046875" style="10" customWidth="1"/>
    <col min="7932" max="7932" width="12.265625" style="10" customWidth="1"/>
    <col min="7933" max="7933" width="15.3984375" style="10" customWidth="1"/>
    <col min="7934" max="7934" width="13.1328125" style="10" customWidth="1"/>
    <col min="7935" max="7935" width="14.265625" style="10" customWidth="1"/>
    <col min="7936" max="7936" width="15.73046875" style="10" customWidth="1"/>
    <col min="7937" max="7937" width="15.86328125" style="10" customWidth="1"/>
    <col min="7938" max="7938" width="11.265625" style="10" customWidth="1"/>
    <col min="7939" max="8183" width="9.06640625" style="10"/>
    <col min="8184" max="8184" width="6.86328125" style="10" customWidth="1"/>
    <col min="8185" max="8185" width="38" style="10" customWidth="1"/>
    <col min="8186" max="8186" width="10.265625" style="10" customWidth="1"/>
    <col min="8187" max="8187" width="13.73046875" style="10" customWidth="1"/>
    <col min="8188" max="8188" width="12.265625" style="10" customWidth="1"/>
    <col min="8189" max="8189" width="15.3984375" style="10" customWidth="1"/>
    <col min="8190" max="8190" width="13.1328125" style="10" customWidth="1"/>
    <col min="8191" max="8191" width="14.265625" style="10" customWidth="1"/>
    <col min="8192" max="8192" width="15.73046875" style="10" customWidth="1"/>
    <col min="8193" max="8193" width="15.86328125" style="10" customWidth="1"/>
    <col min="8194" max="8194" width="11.265625" style="10" customWidth="1"/>
    <col min="8195" max="8439" width="9.06640625" style="10"/>
    <col min="8440" max="8440" width="6.86328125" style="10" customWidth="1"/>
    <col min="8441" max="8441" width="38" style="10" customWidth="1"/>
    <col min="8442" max="8442" width="10.265625" style="10" customWidth="1"/>
    <col min="8443" max="8443" width="13.73046875" style="10" customWidth="1"/>
    <col min="8444" max="8444" width="12.265625" style="10" customWidth="1"/>
    <col min="8445" max="8445" width="15.3984375" style="10" customWidth="1"/>
    <col min="8446" max="8446" width="13.1328125" style="10" customWidth="1"/>
    <col min="8447" max="8447" width="14.265625" style="10" customWidth="1"/>
    <col min="8448" max="8448" width="15.73046875" style="10" customWidth="1"/>
    <col min="8449" max="8449" width="15.86328125" style="10" customWidth="1"/>
    <col min="8450" max="8450" width="11.265625" style="10" customWidth="1"/>
    <col min="8451" max="8695" width="9.06640625" style="10"/>
    <col min="8696" max="8696" width="6.86328125" style="10" customWidth="1"/>
    <col min="8697" max="8697" width="38" style="10" customWidth="1"/>
    <col min="8698" max="8698" width="10.265625" style="10" customWidth="1"/>
    <col min="8699" max="8699" width="13.73046875" style="10" customWidth="1"/>
    <col min="8700" max="8700" width="12.265625" style="10" customWidth="1"/>
    <col min="8701" max="8701" width="15.3984375" style="10" customWidth="1"/>
    <col min="8702" max="8702" width="13.1328125" style="10" customWidth="1"/>
    <col min="8703" max="8703" width="14.265625" style="10" customWidth="1"/>
    <col min="8704" max="8704" width="15.73046875" style="10" customWidth="1"/>
    <col min="8705" max="8705" width="15.86328125" style="10" customWidth="1"/>
    <col min="8706" max="8706" width="11.265625" style="10" customWidth="1"/>
    <col min="8707" max="8951" width="9.06640625" style="10"/>
    <col min="8952" max="8952" width="6.86328125" style="10" customWidth="1"/>
    <col min="8953" max="8953" width="38" style="10" customWidth="1"/>
    <col min="8954" max="8954" width="10.265625" style="10" customWidth="1"/>
    <col min="8955" max="8955" width="13.73046875" style="10" customWidth="1"/>
    <col min="8956" max="8956" width="12.265625" style="10" customWidth="1"/>
    <col min="8957" max="8957" width="15.3984375" style="10" customWidth="1"/>
    <col min="8958" max="8958" width="13.1328125" style="10" customWidth="1"/>
    <col min="8959" max="8959" width="14.265625" style="10" customWidth="1"/>
    <col min="8960" max="8960" width="15.73046875" style="10" customWidth="1"/>
    <col min="8961" max="8961" width="15.86328125" style="10" customWidth="1"/>
    <col min="8962" max="8962" width="11.265625" style="10" customWidth="1"/>
    <col min="8963" max="9207" width="9.06640625" style="10"/>
    <col min="9208" max="9208" width="6.86328125" style="10" customWidth="1"/>
    <col min="9209" max="9209" width="38" style="10" customWidth="1"/>
    <col min="9210" max="9210" width="10.265625" style="10" customWidth="1"/>
    <col min="9211" max="9211" width="13.73046875" style="10" customWidth="1"/>
    <col min="9212" max="9212" width="12.265625" style="10" customWidth="1"/>
    <col min="9213" max="9213" width="15.3984375" style="10" customWidth="1"/>
    <col min="9214" max="9214" width="13.1328125" style="10" customWidth="1"/>
    <col min="9215" max="9215" width="14.265625" style="10" customWidth="1"/>
    <col min="9216" max="9216" width="15.73046875" style="10" customWidth="1"/>
    <col min="9217" max="9217" width="15.86328125" style="10" customWidth="1"/>
    <col min="9218" max="9218" width="11.265625" style="10" customWidth="1"/>
    <col min="9219" max="9463" width="9.06640625" style="10"/>
    <col min="9464" max="9464" width="6.86328125" style="10" customWidth="1"/>
    <col min="9465" max="9465" width="38" style="10" customWidth="1"/>
    <col min="9466" max="9466" width="10.265625" style="10" customWidth="1"/>
    <col min="9467" max="9467" width="13.73046875" style="10" customWidth="1"/>
    <col min="9468" max="9468" width="12.265625" style="10" customWidth="1"/>
    <col min="9469" max="9469" width="15.3984375" style="10" customWidth="1"/>
    <col min="9470" max="9470" width="13.1328125" style="10" customWidth="1"/>
    <col min="9471" max="9471" width="14.265625" style="10" customWidth="1"/>
    <col min="9472" max="9472" width="15.73046875" style="10" customWidth="1"/>
    <col min="9473" max="9473" width="15.86328125" style="10" customWidth="1"/>
    <col min="9474" max="9474" width="11.265625" style="10" customWidth="1"/>
    <col min="9475" max="9719" width="9.06640625" style="10"/>
    <col min="9720" max="9720" width="6.86328125" style="10" customWidth="1"/>
    <col min="9721" max="9721" width="38" style="10" customWidth="1"/>
    <col min="9722" max="9722" width="10.265625" style="10" customWidth="1"/>
    <col min="9723" max="9723" width="13.73046875" style="10" customWidth="1"/>
    <col min="9724" max="9724" width="12.265625" style="10" customWidth="1"/>
    <col min="9725" max="9725" width="15.3984375" style="10" customWidth="1"/>
    <col min="9726" max="9726" width="13.1328125" style="10" customWidth="1"/>
    <col min="9727" max="9727" width="14.265625" style="10" customWidth="1"/>
    <col min="9728" max="9728" width="15.73046875" style="10" customWidth="1"/>
    <col min="9729" max="9729" width="15.86328125" style="10" customWidth="1"/>
    <col min="9730" max="9730" width="11.265625" style="10" customWidth="1"/>
    <col min="9731" max="9975" width="9.06640625" style="10"/>
    <col min="9976" max="9976" width="6.86328125" style="10" customWidth="1"/>
    <col min="9977" max="9977" width="38" style="10" customWidth="1"/>
    <col min="9978" max="9978" width="10.265625" style="10" customWidth="1"/>
    <col min="9979" max="9979" width="13.73046875" style="10" customWidth="1"/>
    <col min="9980" max="9980" width="12.265625" style="10" customWidth="1"/>
    <col min="9981" max="9981" width="15.3984375" style="10" customWidth="1"/>
    <col min="9982" max="9982" width="13.1328125" style="10" customWidth="1"/>
    <col min="9983" max="9983" width="14.265625" style="10" customWidth="1"/>
    <col min="9984" max="9984" width="15.73046875" style="10" customWidth="1"/>
    <col min="9985" max="9985" width="15.86328125" style="10" customWidth="1"/>
    <col min="9986" max="9986" width="11.265625" style="10" customWidth="1"/>
    <col min="9987" max="10231" width="9.06640625" style="10"/>
    <col min="10232" max="10232" width="6.86328125" style="10" customWidth="1"/>
    <col min="10233" max="10233" width="38" style="10" customWidth="1"/>
    <col min="10234" max="10234" width="10.265625" style="10" customWidth="1"/>
    <col min="10235" max="10235" width="13.73046875" style="10" customWidth="1"/>
    <col min="10236" max="10236" width="12.265625" style="10" customWidth="1"/>
    <col min="10237" max="10237" width="15.3984375" style="10" customWidth="1"/>
    <col min="10238" max="10238" width="13.1328125" style="10" customWidth="1"/>
    <col min="10239" max="10239" width="14.265625" style="10" customWidth="1"/>
    <col min="10240" max="10240" width="15.73046875" style="10" customWidth="1"/>
    <col min="10241" max="10241" width="15.86328125" style="10" customWidth="1"/>
    <col min="10242" max="10242" width="11.265625" style="10" customWidth="1"/>
    <col min="10243" max="10487" width="9.06640625" style="10"/>
    <col min="10488" max="10488" width="6.86328125" style="10" customWidth="1"/>
    <col min="10489" max="10489" width="38" style="10" customWidth="1"/>
    <col min="10490" max="10490" width="10.265625" style="10" customWidth="1"/>
    <col min="10491" max="10491" width="13.73046875" style="10" customWidth="1"/>
    <col min="10492" max="10492" width="12.265625" style="10" customWidth="1"/>
    <col min="10493" max="10493" width="15.3984375" style="10" customWidth="1"/>
    <col min="10494" max="10494" width="13.1328125" style="10" customWidth="1"/>
    <col min="10495" max="10495" width="14.265625" style="10" customWidth="1"/>
    <col min="10496" max="10496" width="15.73046875" style="10" customWidth="1"/>
    <col min="10497" max="10497" width="15.86328125" style="10" customWidth="1"/>
    <col min="10498" max="10498" width="11.265625" style="10" customWidth="1"/>
    <col min="10499" max="10743" width="9.06640625" style="10"/>
    <col min="10744" max="10744" width="6.86328125" style="10" customWidth="1"/>
    <col min="10745" max="10745" width="38" style="10" customWidth="1"/>
    <col min="10746" max="10746" width="10.265625" style="10" customWidth="1"/>
    <col min="10747" max="10747" width="13.73046875" style="10" customWidth="1"/>
    <col min="10748" max="10748" width="12.265625" style="10" customWidth="1"/>
    <col min="10749" max="10749" width="15.3984375" style="10" customWidth="1"/>
    <col min="10750" max="10750" width="13.1328125" style="10" customWidth="1"/>
    <col min="10751" max="10751" width="14.265625" style="10" customWidth="1"/>
    <col min="10752" max="10752" width="15.73046875" style="10" customWidth="1"/>
    <col min="10753" max="10753" width="15.86328125" style="10" customWidth="1"/>
    <col min="10754" max="10754" width="11.265625" style="10" customWidth="1"/>
    <col min="10755" max="10999" width="9.06640625" style="10"/>
    <col min="11000" max="11000" width="6.86328125" style="10" customWidth="1"/>
    <col min="11001" max="11001" width="38" style="10" customWidth="1"/>
    <col min="11002" max="11002" width="10.265625" style="10" customWidth="1"/>
    <col min="11003" max="11003" width="13.73046875" style="10" customWidth="1"/>
    <col min="11004" max="11004" width="12.265625" style="10" customWidth="1"/>
    <col min="11005" max="11005" width="15.3984375" style="10" customWidth="1"/>
    <col min="11006" max="11006" width="13.1328125" style="10" customWidth="1"/>
    <col min="11007" max="11007" width="14.265625" style="10" customWidth="1"/>
    <col min="11008" max="11008" width="15.73046875" style="10" customWidth="1"/>
    <col min="11009" max="11009" width="15.86328125" style="10" customWidth="1"/>
    <col min="11010" max="11010" width="11.265625" style="10" customWidth="1"/>
    <col min="11011" max="11255" width="9.06640625" style="10"/>
    <col min="11256" max="11256" width="6.86328125" style="10" customWidth="1"/>
    <col min="11257" max="11257" width="38" style="10" customWidth="1"/>
    <col min="11258" max="11258" width="10.265625" style="10" customWidth="1"/>
    <col min="11259" max="11259" width="13.73046875" style="10" customWidth="1"/>
    <col min="11260" max="11260" width="12.265625" style="10" customWidth="1"/>
    <col min="11261" max="11261" width="15.3984375" style="10" customWidth="1"/>
    <col min="11262" max="11262" width="13.1328125" style="10" customWidth="1"/>
    <col min="11263" max="11263" width="14.265625" style="10" customWidth="1"/>
    <col min="11264" max="11264" width="15.73046875" style="10" customWidth="1"/>
    <col min="11265" max="11265" width="15.86328125" style="10" customWidth="1"/>
    <col min="11266" max="11266" width="11.265625" style="10" customWidth="1"/>
    <col min="11267" max="11511" width="9.06640625" style="10"/>
    <col min="11512" max="11512" width="6.86328125" style="10" customWidth="1"/>
    <col min="11513" max="11513" width="38" style="10" customWidth="1"/>
    <col min="11514" max="11514" width="10.265625" style="10" customWidth="1"/>
    <col min="11515" max="11515" width="13.73046875" style="10" customWidth="1"/>
    <col min="11516" max="11516" width="12.265625" style="10" customWidth="1"/>
    <col min="11517" max="11517" width="15.3984375" style="10" customWidth="1"/>
    <col min="11518" max="11518" width="13.1328125" style="10" customWidth="1"/>
    <col min="11519" max="11519" width="14.265625" style="10" customWidth="1"/>
    <col min="11520" max="11520" width="15.73046875" style="10" customWidth="1"/>
    <col min="11521" max="11521" width="15.86328125" style="10" customWidth="1"/>
    <col min="11522" max="11522" width="11.265625" style="10" customWidth="1"/>
    <col min="11523" max="11767" width="9.06640625" style="10"/>
    <col min="11768" max="11768" width="6.86328125" style="10" customWidth="1"/>
    <col min="11769" max="11769" width="38" style="10" customWidth="1"/>
    <col min="11770" max="11770" width="10.265625" style="10" customWidth="1"/>
    <col min="11771" max="11771" width="13.73046875" style="10" customWidth="1"/>
    <col min="11772" max="11772" width="12.265625" style="10" customWidth="1"/>
    <col min="11773" max="11773" width="15.3984375" style="10" customWidth="1"/>
    <col min="11774" max="11774" width="13.1328125" style="10" customWidth="1"/>
    <col min="11775" max="11775" width="14.265625" style="10" customWidth="1"/>
    <col min="11776" max="11776" width="15.73046875" style="10" customWidth="1"/>
    <col min="11777" max="11777" width="15.86328125" style="10" customWidth="1"/>
    <col min="11778" max="11778" width="11.265625" style="10" customWidth="1"/>
    <col min="11779" max="12023" width="9.06640625" style="10"/>
    <col min="12024" max="12024" width="6.86328125" style="10" customWidth="1"/>
    <col min="12025" max="12025" width="38" style="10" customWidth="1"/>
    <col min="12026" max="12026" width="10.265625" style="10" customWidth="1"/>
    <col min="12027" max="12027" width="13.73046875" style="10" customWidth="1"/>
    <col min="12028" max="12028" width="12.265625" style="10" customWidth="1"/>
    <col min="12029" max="12029" width="15.3984375" style="10" customWidth="1"/>
    <col min="12030" max="12030" width="13.1328125" style="10" customWidth="1"/>
    <col min="12031" max="12031" width="14.265625" style="10" customWidth="1"/>
    <col min="12032" max="12032" width="15.73046875" style="10" customWidth="1"/>
    <col min="12033" max="12033" width="15.86328125" style="10" customWidth="1"/>
    <col min="12034" max="12034" width="11.265625" style="10" customWidth="1"/>
    <col min="12035" max="12279" width="9.06640625" style="10"/>
    <col min="12280" max="12280" width="6.86328125" style="10" customWidth="1"/>
    <col min="12281" max="12281" width="38" style="10" customWidth="1"/>
    <col min="12282" max="12282" width="10.265625" style="10" customWidth="1"/>
    <col min="12283" max="12283" width="13.73046875" style="10" customWidth="1"/>
    <col min="12284" max="12284" width="12.265625" style="10" customWidth="1"/>
    <col min="12285" max="12285" width="15.3984375" style="10" customWidth="1"/>
    <col min="12286" max="12286" width="13.1328125" style="10" customWidth="1"/>
    <col min="12287" max="12287" width="14.265625" style="10" customWidth="1"/>
    <col min="12288" max="12288" width="15.73046875" style="10" customWidth="1"/>
    <col min="12289" max="12289" width="15.86328125" style="10" customWidth="1"/>
    <col min="12290" max="12290" width="11.265625" style="10" customWidth="1"/>
    <col min="12291" max="12535" width="9.06640625" style="10"/>
    <col min="12536" max="12536" width="6.86328125" style="10" customWidth="1"/>
    <col min="12537" max="12537" width="38" style="10" customWidth="1"/>
    <col min="12538" max="12538" width="10.265625" style="10" customWidth="1"/>
    <col min="12539" max="12539" width="13.73046875" style="10" customWidth="1"/>
    <col min="12540" max="12540" width="12.265625" style="10" customWidth="1"/>
    <col min="12541" max="12541" width="15.3984375" style="10" customWidth="1"/>
    <col min="12542" max="12542" width="13.1328125" style="10" customWidth="1"/>
    <col min="12543" max="12543" width="14.265625" style="10" customWidth="1"/>
    <col min="12544" max="12544" width="15.73046875" style="10" customWidth="1"/>
    <col min="12545" max="12545" width="15.86328125" style="10" customWidth="1"/>
    <col min="12546" max="12546" width="11.265625" style="10" customWidth="1"/>
    <col min="12547" max="12791" width="9.06640625" style="10"/>
    <col min="12792" max="12792" width="6.86328125" style="10" customWidth="1"/>
    <col min="12793" max="12793" width="38" style="10" customWidth="1"/>
    <col min="12794" max="12794" width="10.265625" style="10" customWidth="1"/>
    <col min="12795" max="12795" width="13.73046875" style="10" customWidth="1"/>
    <col min="12796" max="12796" width="12.265625" style="10" customWidth="1"/>
    <col min="12797" max="12797" width="15.3984375" style="10" customWidth="1"/>
    <col min="12798" max="12798" width="13.1328125" style="10" customWidth="1"/>
    <col min="12799" max="12799" width="14.265625" style="10" customWidth="1"/>
    <col min="12800" max="12800" width="15.73046875" style="10" customWidth="1"/>
    <col min="12801" max="12801" width="15.86328125" style="10" customWidth="1"/>
    <col min="12802" max="12802" width="11.265625" style="10" customWidth="1"/>
    <col min="12803" max="13047" width="9.06640625" style="10"/>
    <col min="13048" max="13048" width="6.86328125" style="10" customWidth="1"/>
    <col min="13049" max="13049" width="38" style="10" customWidth="1"/>
    <col min="13050" max="13050" width="10.265625" style="10" customWidth="1"/>
    <col min="13051" max="13051" width="13.73046875" style="10" customWidth="1"/>
    <col min="13052" max="13052" width="12.265625" style="10" customWidth="1"/>
    <col min="13053" max="13053" width="15.3984375" style="10" customWidth="1"/>
    <col min="13054" max="13054" width="13.1328125" style="10" customWidth="1"/>
    <col min="13055" max="13055" width="14.265625" style="10" customWidth="1"/>
    <col min="13056" max="13056" width="15.73046875" style="10" customWidth="1"/>
    <col min="13057" max="13057" width="15.86328125" style="10" customWidth="1"/>
    <col min="13058" max="13058" width="11.265625" style="10" customWidth="1"/>
    <col min="13059" max="13303" width="9.06640625" style="10"/>
    <col min="13304" max="13304" width="6.86328125" style="10" customWidth="1"/>
    <col min="13305" max="13305" width="38" style="10" customWidth="1"/>
    <col min="13306" max="13306" width="10.265625" style="10" customWidth="1"/>
    <col min="13307" max="13307" width="13.73046875" style="10" customWidth="1"/>
    <col min="13308" max="13308" width="12.265625" style="10" customWidth="1"/>
    <col min="13309" max="13309" width="15.3984375" style="10" customWidth="1"/>
    <col min="13310" max="13310" width="13.1328125" style="10" customWidth="1"/>
    <col min="13311" max="13311" width="14.265625" style="10" customWidth="1"/>
    <col min="13312" max="13312" width="15.73046875" style="10" customWidth="1"/>
    <col min="13313" max="13313" width="15.86328125" style="10" customWidth="1"/>
    <col min="13314" max="13314" width="11.265625" style="10" customWidth="1"/>
    <col min="13315" max="13559" width="9.06640625" style="10"/>
    <col min="13560" max="13560" width="6.86328125" style="10" customWidth="1"/>
    <col min="13561" max="13561" width="38" style="10" customWidth="1"/>
    <col min="13562" max="13562" width="10.265625" style="10" customWidth="1"/>
    <col min="13563" max="13563" width="13.73046875" style="10" customWidth="1"/>
    <col min="13564" max="13564" width="12.265625" style="10" customWidth="1"/>
    <col min="13565" max="13565" width="15.3984375" style="10" customWidth="1"/>
    <col min="13566" max="13566" width="13.1328125" style="10" customWidth="1"/>
    <col min="13567" max="13567" width="14.265625" style="10" customWidth="1"/>
    <col min="13568" max="13568" width="15.73046875" style="10" customWidth="1"/>
    <col min="13569" max="13569" width="15.86328125" style="10" customWidth="1"/>
    <col min="13570" max="13570" width="11.265625" style="10" customWidth="1"/>
    <col min="13571" max="13815" width="9.06640625" style="10"/>
    <col min="13816" max="13816" width="6.86328125" style="10" customWidth="1"/>
    <col min="13817" max="13817" width="38" style="10" customWidth="1"/>
    <col min="13818" max="13818" width="10.265625" style="10" customWidth="1"/>
    <col min="13819" max="13819" width="13.73046875" style="10" customWidth="1"/>
    <col min="13820" max="13820" width="12.265625" style="10" customWidth="1"/>
    <col min="13821" max="13821" width="15.3984375" style="10" customWidth="1"/>
    <col min="13822" max="13822" width="13.1328125" style="10" customWidth="1"/>
    <col min="13823" max="13823" width="14.265625" style="10" customWidth="1"/>
    <col min="13824" max="13824" width="15.73046875" style="10" customWidth="1"/>
    <col min="13825" max="13825" width="15.86328125" style="10" customWidth="1"/>
    <col min="13826" max="13826" width="11.265625" style="10" customWidth="1"/>
    <col min="13827" max="14071" width="9.06640625" style="10"/>
    <col min="14072" max="14072" width="6.86328125" style="10" customWidth="1"/>
    <col min="14073" max="14073" width="38" style="10" customWidth="1"/>
    <col min="14074" max="14074" width="10.265625" style="10" customWidth="1"/>
    <col min="14075" max="14075" width="13.73046875" style="10" customWidth="1"/>
    <col min="14076" max="14076" width="12.265625" style="10" customWidth="1"/>
    <col min="14077" max="14077" width="15.3984375" style="10" customWidth="1"/>
    <col min="14078" max="14078" width="13.1328125" style="10" customWidth="1"/>
    <col min="14079" max="14079" width="14.265625" style="10" customWidth="1"/>
    <col min="14080" max="14080" width="15.73046875" style="10" customWidth="1"/>
    <col min="14081" max="14081" width="15.86328125" style="10" customWidth="1"/>
    <col min="14082" max="14082" width="11.265625" style="10" customWidth="1"/>
    <col min="14083" max="14327" width="9.06640625" style="10"/>
    <col min="14328" max="14328" width="6.86328125" style="10" customWidth="1"/>
    <col min="14329" max="14329" width="38" style="10" customWidth="1"/>
    <col min="14330" max="14330" width="10.265625" style="10" customWidth="1"/>
    <col min="14331" max="14331" width="13.73046875" style="10" customWidth="1"/>
    <col min="14332" max="14332" width="12.265625" style="10" customWidth="1"/>
    <col min="14333" max="14333" width="15.3984375" style="10" customWidth="1"/>
    <col min="14334" max="14334" width="13.1328125" style="10" customWidth="1"/>
    <col min="14335" max="14335" width="14.265625" style="10" customWidth="1"/>
    <col min="14336" max="14336" width="15.73046875" style="10" customWidth="1"/>
    <col min="14337" max="14337" width="15.86328125" style="10" customWidth="1"/>
    <col min="14338" max="14338" width="11.265625" style="10" customWidth="1"/>
    <col min="14339" max="14583" width="9.06640625" style="10"/>
    <col min="14584" max="14584" width="6.86328125" style="10" customWidth="1"/>
    <col min="14585" max="14585" width="38" style="10" customWidth="1"/>
    <col min="14586" max="14586" width="10.265625" style="10" customWidth="1"/>
    <col min="14587" max="14587" width="13.73046875" style="10" customWidth="1"/>
    <col min="14588" max="14588" width="12.265625" style="10" customWidth="1"/>
    <col min="14589" max="14589" width="15.3984375" style="10" customWidth="1"/>
    <col min="14590" max="14590" width="13.1328125" style="10" customWidth="1"/>
    <col min="14591" max="14591" width="14.265625" style="10" customWidth="1"/>
    <col min="14592" max="14592" width="15.73046875" style="10" customWidth="1"/>
    <col min="14593" max="14593" width="15.86328125" style="10" customWidth="1"/>
    <col min="14594" max="14594" width="11.265625" style="10" customWidth="1"/>
    <col min="14595" max="14839" width="9.06640625" style="10"/>
    <col min="14840" max="14840" width="6.86328125" style="10" customWidth="1"/>
    <col min="14841" max="14841" width="38" style="10" customWidth="1"/>
    <col min="14842" max="14842" width="10.265625" style="10" customWidth="1"/>
    <col min="14843" max="14843" width="13.73046875" style="10" customWidth="1"/>
    <col min="14844" max="14844" width="12.265625" style="10" customWidth="1"/>
    <col min="14845" max="14845" width="15.3984375" style="10" customWidth="1"/>
    <col min="14846" max="14846" width="13.1328125" style="10" customWidth="1"/>
    <col min="14847" max="14847" width="14.265625" style="10" customWidth="1"/>
    <col min="14848" max="14848" width="15.73046875" style="10" customWidth="1"/>
    <col min="14849" max="14849" width="15.86328125" style="10" customWidth="1"/>
    <col min="14850" max="14850" width="11.265625" style="10" customWidth="1"/>
    <col min="14851" max="15095" width="9.06640625" style="10"/>
    <col min="15096" max="15096" width="6.86328125" style="10" customWidth="1"/>
    <col min="15097" max="15097" width="38" style="10" customWidth="1"/>
    <col min="15098" max="15098" width="10.265625" style="10" customWidth="1"/>
    <col min="15099" max="15099" width="13.73046875" style="10" customWidth="1"/>
    <col min="15100" max="15100" width="12.265625" style="10" customWidth="1"/>
    <col min="15101" max="15101" width="15.3984375" style="10" customWidth="1"/>
    <col min="15102" max="15102" width="13.1328125" style="10" customWidth="1"/>
    <col min="15103" max="15103" width="14.265625" style="10" customWidth="1"/>
    <col min="15104" max="15104" width="15.73046875" style="10" customWidth="1"/>
    <col min="15105" max="15105" width="15.86328125" style="10" customWidth="1"/>
    <col min="15106" max="15106" width="11.265625" style="10" customWidth="1"/>
    <col min="15107" max="15351" width="9.06640625" style="10"/>
    <col min="15352" max="15352" width="6.86328125" style="10" customWidth="1"/>
    <col min="15353" max="15353" width="38" style="10" customWidth="1"/>
    <col min="15354" max="15354" width="10.265625" style="10" customWidth="1"/>
    <col min="15355" max="15355" width="13.73046875" style="10" customWidth="1"/>
    <col min="15356" max="15356" width="12.265625" style="10" customWidth="1"/>
    <col min="15357" max="15357" width="15.3984375" style="10" customWidth="1"/>
    <col min="15358" max="15358" width="13.1328125" style="10" customWidth="1"/>
    <col min="15359" max="15359" width="14.265625" style="10" customWidth="1"/>
    <col min="15360" max="15360" width="15.73046875" style="10" customWidth="1"/>
    <col min="15361" max="15361" width="15.86328125" style="10" customWidth="1"/>
    <col min="15362" max="15362" width="11.265625" style="10" customWidth="1"/>
    <col min="15363" max="15607" width="9.06640625" style="10"/>
    <col min="15608" max="15608" width="6.86328125" style="10" customWidth="1"/>
    <col min="15609" max="15609" width="38" style="10" customWidth="1"/>
    <col min="15610" max="15610" width="10.265625" style="10" customWidth="1"/>
    <col min="15611" max="15611" width="13.73046875" style="10" customWidth="1"/>
    <col min="15612" max="15612" width="12.265625" style="10" customWidth="1"/>
    <col min="15613" max="15613" width="15.3984375" style="10" customWidth="1"/>
    <col min="15614" max="15614" width="13.1328125" style="10" customWidth="1"/>
    <col min="15615" max="15615" width="14.265625" style="10" customWidth="1"/>
    <col min="15616" max="15616" width="15.73046875" style="10" customWidth="1"/>
    <col min="15617" max="15617" width="15.86328125" style="10" customWidth="1"/>
    <col min="15618" max="15618" width="11.265625" style="10" customWidth="1"/>
    <col min="15619" max="15863" width="9.06640625" style="10"/>
    <col min="15864" max="15864" width="6.86328125" style="10" customWidth="1"/>
    <col min="15865" max="15865" width="38" style="10" customWidth="1"/>
    <col min="15866" max="15866" width="10.265625" style="10" customWidth="1"/>
    <col min="15867" max="15867" width="13.73046875" style="10" customWidth="1"/>
    <col min="15868" max="15868" width="12.265625" style="10" customWidth="1"/>
    <col min="15869" max="15869" width="15.3984375" style="10" customWidth="1"/>
    <col min="15870" max="15870" width="13.1328125" style="10" customWidth="1"/>
    <col min="15871" max="15871" width="14.265625" style="10" customWidth="1"/>
    <col min="15872" max="15872" width="15.73046875" style="10" customWidth="1"/>
    <col min="15873" max="15873" width="15.86328125" style="10" customWidth="1"/>
    <col min="15874" max="15874" width="11.265625" style="10" customWidth="1"/>
    <col min="15875" max="16119" width="9.06640625" style="10"/>
    <col min="16120" max="16120" width="6.86328125" style="10" customWidth="1"/>
    <col min="16121" max="16121" width="38" style="10" customWidth="1"/>
    <col min="16122" max="16122" width="10.265625" style="10" customWidth="1"/>
    <col min="16123" max="16123" width="13.73046875" style="10" customWidth="1"/>
    <col min="16124" max="16124" width="12.265625" style="10" customWidth="1"/>
    <col min="16125" max="16125" width="15.3984375" style="10" customWidth="1"/>
    <col min="16126" max="16126" width="13.1328125" style="10" customWidth="1"/>
    <col min="16127" max="16127" width="14.265625" style="10" customWidth="1"/>
    <col min="16128" max="16128" width="15.73046875" style="10" customWidth="1"/>
    <col min="16129" max="16129" width="15.86328125" style="10" customWidth="1"/>
    <col min="16130" max="16130" width="11.265625" style="10" customWidth="1"/>
    <col min="16131" max="16384" width="9.06640625" style="10"/>
  </cols>
  <sheetData>
    <row r="1" spans="1:10">
      <c r="A1" s="243" t="s">
        <v>1086</v>
      </c>
    </row>
    <row r="2" spans="1:10" s="2" customFormat="1" ht="10.5" thickBot="1">
      <c r="A2" s="43"/>
      <c r="B2" s="31"/>
      <c r="C2" s="72"/>
      <c r="D2" s="113"/>
      <c r="E2" s="187"/>
      <c r="F2" s="185"/>
    </row>
    <row r="3" spans="1:10" s="5" customFormat="1">
      <c r="A3" s="381" t="s">
        <v>0</v>
      </c>
      <c r="B3" s="372" t="s">
        <v>1</v>
      </c>
      <c r="C3" s="373" t="s">
        <v>2</v>
      </c>
      <c r="D3" s="391" t="s">
        <v>3</v>
      </c>
      <c r="E3" s="375" t="s">
        <v>4</v>
      </c>
      <c r="F3" s="375" t="s">
        <v>5</v>
      </c>
    </row>
    <row r="4" spans="1:10" s="5" customFormat="1" ht="10.5" thickBot="1">
      <c r="A4" s="382"/>
      <c r="B4" s="377"/>
      <c r="C4" s="378"/>
      <c r="D4" s="392"/>
      <c r="E4" s="380"/>
      <c r="F4" s="380" t="s">
        <v>6</v>
      </c>
    </row>
    <row r="5" spans="1:10">
      <c r="A5" s="101"/>
      <c r="B5" s="59"/>
      <c r="C5" s="27"/>
      <c r="D5" s="108"/>
      <c r="E5" s="198"/>
      <c r="F5" s="178"/>
    </row>
    <row r="6" spans="1:10">
      <c r="A6" s="82" t="s">
        <v>1087</v>
      </c>
      <c r="B6" s="45" t="s">
        <v>318</v>
      </c>
      <c r="C6" s="13"/>
      <c r="D6" s="109"/>
      <c r="E6" s="92"/>
      <c r="F6" s="180">
        <f>D6*E6</f>
        <v>0</v>
      </c>
    </row>
    <row r="7" spans="1:10">
      <c r="A7" s="137"/>
      <c r="B7" s="35"/>
      <c r="C7" s="13"/>
      <c r="D7" s="109"/>
      <c r="E7" s="92"/>
      <c r="F7" s="180">
        <f t="shared" ref="F7:F25" si="0">D7*E7</f>
        <v>0</v>
      </c>
    </row>
    <row r="8" spans="1:10">
      <c r="A8" s="48" t="s">
        <v>1088</v>
      </c>
      <c r="B8" s="45" t="s">
        <v>319</v>
      </c>
      <c r="C8" s="13"/>
      <c r="D8" s="109"/>
      <c r="E8" s="92"/>
      <c r="F8" s="180">
        <f t="shared" si="0"/>
        <v>0</v>
      </c>
    </row>
    <row r="9" spans="1:10">
      <c r="A9" s="13"/>
      <c r="B9" s="35" t="s">
        <v>320</v>
      </c>
      <c r="C9" s="13" t="s">
        <v>19</v>
      </c>
      <c r="D9" s="78">
        <v>1</v>
      </c>
      <c r="E9" s="406">
        <v>150000</v>
      </c>
      <c r="F9" s="180">
        <f t="shared" si="0"/>
        <v>150000</v>
      </c>
    </row>
    <row r="10" spans="1:10">
      <c r="A10" s="13"/>
      <c r="B10" s="35"/>
      <c r="C10" s="13"/>
      <c r="D10" s="109"/>
      <c r="E10" s="92"/>
      <c r="F10" s="180">
        <f t="shared" si="0"/>
        <v>0</v>
      </c>
    </row>
    <row r="11" spans="1:10">
      <c r="A11" s="13" t="s">
        <v>316</v>
      </c>
      <c r="B11" s="35" t="s">
        <v>1089</v>
      </c>
      <c r="C11" s="13" t="s">
        <v>8</v>
      </c>
      <c r="D11" s="75">
        <f>E9</f>
        <v>150000</v>
      </c>
      <c r="E11" s="304"/>
      <c r="F11" s="180">
        <f t="shared" si="0"/>
        <v>0</v>
      </c>
      <c r="J11" s="107"/>
    </row>
    <row r="12" spans="1:10">
      <c r="A12" s="11"/>
      <c r="B12" s="45"/>
      <c r="C12" s="13"/>
      <c r="D12" s="109"/>
      <c r="E12" s="92"/>
      <c r="F12" s="180">
        <f t="shared" si="0"/>
        <v>0</v>
      </c>
      <c r="J12" s="107"/>
    </row>
    <row r="13" spans="1:10">
      <c r="A13" s="58"/>
      <c r="B13" s="35"/>
      <c r="C13" s="13"/>
      <c r="D13" s="110"/>
      <c r="E13" s="18"/>
      <c r="F13" s="180">
        <f t="shared" si="0"/>
        <v>0</v>
      </c>
      <c r="J13" s="107"/>
    </row>
    <row r="14" spans="1:10">
      <c r="A14" s="58"/>
      <c r="B14" s="35"/>
      <c r="C14" s="13"/>
      <c r="D14" s="110"/>
      <c r="E14" s="18"/>
      <c r="F14" s="180">
        <f t="shared" si="0"/>
        <v>0</v>
      </c>
      <c r="J14" s="107"/>
    </row>
    <row r="15" spans="1:10">
      <c r="A15" s="48"/>
      <c r="B15" s="33"/>
      <c r="C15" s="13"/>
      <c r="D15" s="109"/>
      <c r="E15" s="92"/>
      <c r="F15" s="180">
        <f t="shared" si="0"/>
        <v>0</v>
      </c>
    </row>
    <row r="16" spans="1:10">
      <c r="A16" s="32"/>
      <c r="B16" s="34"/>
      <c r="C16" s="13"/>
      <c r="D16" s="109"/>
      <c r="E16" s="92"/>
      <c r="F16" s="180">
        <f t="shared" si="0"/>
        <v>0</v>
      </c>
    </row>
    <row r="17" spans="1:6">
      <c r="A17" s="32"/>
      <c r="B17" s="34"/>
      <c r="C17" s="13"/>
      <c r="D17" s="109"/>
      <c r="E17" s="92"/>
      <c r="F17" s="180">
        <f t="shared" si="0"/>
        <v>0</v>
      </c>
    </row>
    <row r="18" spans="1:6">
      <c r="A18" s="32"/>
      <c r="B18" s="35"/>
      <c r="C18" s="13"/>
      <c r="D18" s="109"/>
      <c r="E18" s="92"/>
      <c r="F18" s="180">
        <f t="shared" si="0"/>
        <v>0</v>
      </c>
    </row>
    <row r="19" spans="1:6">
      <c r="A19" s="48"/>
      <c r="B19" s="45"/>
      <c r="C19" s="13"/>
      <c r="D19" s="109"/>
      <c r="E19" s="92"/>
      <c r="F19" s="180">
        <f t="shared" si="0"/>
        <v>0</v>
      </c>
    </row>
    <row r="20" spans="1:6">
      <c r="A20" s="32"/>
      <c r="B20" s="35"/>
      <c r="C20" s="13"/>
      <c r="D20" s="109"/>
      <c r="E20" s="92"/>
      <c r="F20" s="180">
        <f t="shared" si="0"/>
        <v>0</v>
      </c>
    </row>
    <row r="21" spans="1:6">
      <c r="A21" s="48"/>
      <c r="B21" s="45"/>
      <c r="C21" s="13"/>
      <c r="D21" s="109"/>
      <c r="E21" s="92"/>
      <c r="F21" s="180">
        <f t="shared" si="0"/>
        <v>0</v>
      </c>
    </row>
    <row r="22" spans="1:6">
      <c r="A22" s="32"/>
      <c r="B22" s="35"/>
      <c r="C22" s="13"/>
      <c r="D22" s="109"/>
      <c r="E22" s="92"/>
      <c r="F22" s="180">
        <f t="shared" si="0"/>
        <v>0</v>
      </c>
    </row>
    <row r="23" spans="1:6">
      <c r="A23" s="32"/>
      <c r="B23" s="35"/>
      <c r="C23" s="13"/>
      <c r="D23" s="109"/>
      <c r="E23" s="92"/>
      <c r="F23" s="180">
        <f t="shared" si="0"/>
        <v>0</v>
      </c>
    </row>
    <row r="24" spans="1:6">
      <c r="A24" s="32"/>
      <c r="B24" s="35"/>
      <c r="C24" s="13"/>
      <c r="D24" s="109"/>
      <c r="E24" s="92"/>
      <c r="F24" s="180">
        <f t="shared" si="0"/>
        <v>0</v>
      </c>
    </row>
    <row r="25" spans="1:6">
      <c r="A25" s="32"/>
      <c r="B25" s="35"/>
      <c r="C25" s="13"/>
      <c r="D25" s="109"/>
      <c r="E25" s="92"/>
      <c r="F25" s="180">
        <f t="shared" si="0"/>
        <v>0</v>
      </c>
    </row>
    <row r="26" spans="1:6">
      <c r="A26" s="32"/>
      <c r="B26" s="35"/>
      <c r="C26" s="13"/>
      <c r="D26" s="109"/>
      <c r="E26" s="92"/>
      <c r="F26" s="180"/>
    </row>
    <row r="27" spans="1:6">
      <c r="A27" s="48"/>
      <c r="B27" s="45"/>
      <c r="C27" s="13"/>
      <c r="D27" s="109"/>
      <c r="E27" s="92"/>
      <c r="F27" s="180"/>
    </row>
    <row r="28" spans="1:6">
      <c r="A28" s="32"/>
      <c r="B28" s="35"/>
      <c r="C28" s="13"/>
      <c r="D28" s="109"/>
      <c r="E28" s="92"/>
      <c r="F28" s="180"/>
    </row>
    <row r="29" spans="1:6">
      <c r="A29" s="48"/>
      <c r="B29" s="45"/>
      <c r="C29" s="13"/>
      <c r="D29" s="109"/>
      <c r="E29" s="92"/>
      <c r="F29" s="180"/>
    </row>
    <row r="30" spans="1:6">
      <c r="A30" s="32"/>
      <c r="B30" s="35"/>
      <c r="C30" s="13"/>
      <c r="D30" s="109"/>
      <c r="E30" s="92"/>
      <c r="F30" s="180"/>
    </row>
    <row r="31" spans="1:6">
      <c r="A31" s="32"/>
      <c r="B31" s="35"/>
      <c r="C31" s="13"/>
      <c r="D31" s="109"/>
      <c r="E31" s="92"/>
      <c r="F31" s="180"/>
    </row>
    <row r="32" spans="1:6">
      <c r="A32" s="32"/>
      <c r="B32" s="35"/>
      <c r="C32" s="13"/>
      <c r="D32" s="109"/>
      <c r="E32" s="92"/>
      <c r="F32" s="180"/>
    </row>
    <row r="33" spans="1:6">
      <c r="A33" s="32"/>
      <c r="B33" s="35"/>
      <c r="C33" s="13"/>
      <c r="D33" s="109"/>
      <c r="E33" s="92"/>
      <c r="F33" s="180"/>
    </row>
    <row r="34" spans="1:6">
      <c r="A34" s="32"/>
      <c r="B34" s="35"/>
      <c r="C34" s="13"/>
      <c r="D34" s="109"/>
      <c r="E34" s="92"/>
      <c r="F34" s="180"/>
    </row>
    <row r="35" spans="1:6">
      <c r="A35" s="32"/>
      <c r="B35" s="35"/>
      <c r="C35" s="13"/>
      <c r="D35" s="109"/>
      <c r="E35" s="92"/>
      <c r="F35" s="180"/>
    </row>
    <row r="36" spans="1:6">
      <c r="A36" s="32"/>
      <c r="B36" s="35"/>
      <c r="C36" s="13"/>
      <c r="D36" s="109"/>
      <c r="E36" s="92"/>
      <c r="F36" s="180"/>
    </row>
    <row r="37" spans="1:6">
      <c r="A37" s="32"/>
      <c r="B37" s="35"/>
      <c r="C37" s="13"/>
      <c r="D37" s="109"/>
      <c r="E37" s="92"/>
      <c r="F37" s="180"/>
    </row>
    <row r="38" spans="1:6">
      <c r="A38" s="32"/>
      <c r="B38" s="35"/>
      <c r="C38" s="13"/>
      <c r="D38" s="109"/>
      <c r="E38" s="92"/>
      <c r="F38" s="180"/>
    </row>
    <row r="39" spans="1:6">
      <c r="A39" s="32"/>
      <c r="B39" s="35"/>
      <c r="C39" s="13"/>
      <c r="D39" s="109"/>
      <c r="E39" s="92"/>
      <c r="F39" s="180"/>
    </row>
    <row r="40" spans="1:6">
      <c r="A40" s="32"/>
      <c r="B40" s="35"/>
      <c r="C40" s="13"/>
      <c r="D40" s="109"/>
      <c r="E40" s="92"/>
      <c r="F40" s="180"/>
    </row>
    <row r="41" spans="1:6">
      <c r="A41" s="32"/>
      <c r="B41" s="35"/>
      <c r="C41" s="13"/>
      <c r="D41" s="109"/>
      <c r="E41" s="92"/>
      <c r="F41" s="180"/>
    </row>
    <row r="42" spans="1:6">
      <c r="A42" s="32"/>
      <c r="B42" s="35"/>
      <c r="C42" s="13"/>
      <c r="D42" s="109"/>
      <c r="E42" s="92"/>
      <c r="F42" s="180"/>
    </row>
    <row r="43" spans="1:6">
      <c r="A43" s="32"/>
      <c r="B43" s="35"/>
      <c r="C43" s="13"/>
      <c r="D43" s="109"/>
      <c r="E43" s="92"/>
      <c r="F43" s="180"/>
    </row>
    <row r="44" spans="1:6">
      <c r="A44" s="32"/>
      <c r="B44" s="35"/>
      <c r="C44" s="13"/>
      <c r="D44" s="109"/>
      <c r="E44" s="92"/>
      <c r="F44" s="180"/>
    </row>
    <row r="45" spans="1:6">
      <c r="A45" s="32"/>
      <c r="B45" s="35"/>
      <c r="C45" s="13"/>
      <c r="D45" s="109"/>
      <c r="E45" s="92"/>
      <c r="F45" s="180"/>
    </row>
    <row r="46" spans="1:6">
      <c r="A46" s="32"/>
      <c r="B46" s="35"/>
      <c r="C46" s="13"/>
      <c r="D46" s="109"/>
      <c r="E46" s="92"/>
      <c r="F46" s="180"/>
    </row>
    <row r="47" spans="1:6">
      <c r="A47" s="32"/>
      <c r="B47" s="35"/>
      <c r="C47" s="13"/>
      <c r="D47" s="109"/>
      <c r="E47" s="92"/>
      <c r="F47" s="180"/>
    </row>
    <row r="48" spans="1:6">
      <c r="A48" s="32"/>
      <c r="B48" s="35"/>
      <c r="C48" s="13"/>
      <c r="D48" s="109"/>
      <c r="E48" s="92"/>
      <c r="F48" s="180"/>
    </row>
    <row r="49" spans="1:6">
      <c r="A49" s="32"/>
      <c r="B49" s="35"/>
      <c r="C49" s="13"/>
      <c r="D49" s="109"/>
      <c r="E49" s="92"/>
      <c r="F49" s="180"/>
    </row>
    <row r="50" spans="1:6">
      <c r="A50" s="32"/>
      <c r="B50" s="35"/>
      <c r="C50" s="13"/>
      <c r="D50" s="109"/>
      <c r="E50" s="92"/>
      <c r="F50" s="180"/>
    </row>
    <row r="51" spans="1:6">
      <c r="A51" s="32"/>
      <c r="B51" s="35"/>
      <c r="C51" s="13"/>
      <c r="D51" s="109"/>
      <c r="E51" s="92"/>
      <c r="F51" s="180"/>
    </row>
    <row r="52" spans="1:6">
      <c r="A52" s="32"/>
      <c r="B52" s="35"/>
      <c r="C52" s="13"/>
      <c r="D52" s="109"/>
      <c r="E52" s="92"/>
      <c r="F52" s="180"/>
    </row>
    <row r="53" spans="1:6">
      <c r="A53" s="32"/>
      <c r="B53" s="35"/>
      <c r="C53" s="13"/>
      <c r="D53" s="109"/>
      <c r="E53" s="92"/>
      <c r="F53" s="180"/>
    </row>
    <row r="54" spans="1:6">
      <c r="A54" s="32"/>
      <c r="B54" s="35"/>
      <c r="C54" s="13"/>
      <c r="D54" s="109"/>
      <c r="E54" s="92"/>
      <c r="F54" s="180"/>
    </row>
    <row r="55" spans="1:6">
      <c r="A55" s="32"/>
      <c r="B55" s="35"/>
      <c r="C55" s="13"/>
      <c r="D55" s="109"/>
      <c r="E55" s="92"/>
      <c r="F55" s="180"/>
    </row>
    <row r="56" spans="1:6">
      <c r="A56" s="32"/>
      <c r="B56" s="35"/>
      <c r="C56" s="13"/>
      <c r="D56" s="109"/>
      <c r="E56" s="92"/>
      <c r="F56" s="180"/>
    </row>
    <row r="57" spans="1:6">
      <c r="A57" s="32"/>
      <c r="B57" s="35"/>
      <c r="C57" s="13"/>
      <c r="D57" s="109"/>
      <c r="E57" s="92"/>
      <c r="F57" s="180"/>
    </row>
    <row r="58" spans="1:6">
      <c r="A58" s="32"/>
      <c r="B58" s="35"/>
      <c r="C58" s="13"/>
      <c r="D58" s="109"/>
      <c r="E58" s="92"/>
      <c r="F58" s="180"/>
    </row>
    <row r="59" spans="1:6">
      <c r="A59" s="32"/>
      <c r="B59" s="35"/>
      <c r="C59" s="13"/>
      <c r="D59" s="109"/>
      <c r="E59" s="92"/>
      <c r="F59" s="180"/>
    </row>
    <row r="60" spans="1:6">
      <c r="A60" s="32"/>
      <c r="B60" s="35"/>
      <c r="C60" s="13"/>
      <c r="D60" s="109"/>
      <c r="E60" s="92"/>
      <c r="F60" s="180"/>
    </row>
    <row r="61" spans="1:6">
      <c r="A61" s="32"/>
      <c r="B61" s="35"/>
      <c r="C61" s="13"/>
      <c r="D61" s="109"/>
      <c r="E61" s="92"/>
      <c r="F61" s="180"/>
    </row>
    <row r="62" spans="1:6" ht="10.5" thickBot="1">
      <c r="A62" s="32"/>
      <c r="B62" s="35"/>
      <c r="C62" s="13"/>
      <c r="D62" s="109"/>
      <c r="E62" s="92"/>
      <c r="F62" s="180"/>
    </row>
    <row r="63" spans="1:6" ht="21" customHeight="1" thickBot="1">
      <c r="A63" s="79" t="s">
        <v>1672</v>
      </c>
      <c r="B63" s="37"/>
      <c r="C63" s="28"/>
      <c r="D63" s="112"/>
      <c r="E63" s="197"/>
      <c r="F63" s="99"/>
    </row>
    <row r="64" spans="1:6">
      <c r="A64" s="38"/>
      <c r="B64" s="35"/>
      <c r="C64" s="8"/>
      <c r="D64" s="113"/>
      <c r="E64" s="187"/>
      <c r="F64" s="185"/>
    </row>
  </sheetData>
  <printOptions horizontalCentered="1"/>
  <pageMargins left="0.43307086614173229" right="0.43307086614173229" top="0.74803149606299213" bottom="0.74803149606299213" header="0.31496062992125984" footer="0.31496062992125984"/>
  <pageSetup paperSize="9" scale="80" fitToHeight="0" orientation="portrait" r:id="rId1"/>
  <headerFooter>
    <oddHeader xml:space="preserve">&amp;L&amp;"Arial,Bold"&amp;8SCHEDULE A: ROADWORKS&amp;C&amp;"Arial,Regular"&amp;8SECTION - &amp;A&amp;R&amp;"Arial,Regular"&amp;8Project No. EMLM 29/2021
Upgrading of Tafelkop Stadium Access Road and Stormwater Control
</oddHeader>
    <oddFooter>&amp;L&amp;"Arial,Regular"&amp;8&amp;K000000Contract
Part C2: Pricing Data&amp;C&amp;"Arial,Regular"&amp;8BoQ Page &amp;P of &amp;N&amp;R&amp;"Arial,Regular"&amp;8C.2.2
Bill of Quantities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DD23602D4FDB46BBC3AD04B78D2332" ma:contentTypeVersion="8" ma:contentTypeDescription="Create a new document." ma:contentTypeScope="" ma:versionID="be798c0d714c35b07633b82397136548">
  <xsd:schema xmlns:xsd="http://www.w3.org/2001/XMLSchema" xmlns:xs="http://www.w3.org/2001/XMLSchema" xmlns:p="http://schemas.microsoft.com/office/2006/metadata/properties" xmlns:ns3="6c4f6557-9a2f-4b6a-b0db-ca4d598f45ad" targetNamespace="http://schemas.microsoft.com/office/2006/metadata/properties" ma:root="true" ma:fieldsID="710666471bc4f31dd0f2a3a428005855" ns3:_="">
    <xsd:import namespace="6c4f6557-9a2f-4b6a-b0db-ca4d598f45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4f6557-9a2f-4b6a-b0db-ca4d598f45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3A4C5E-5559-4FD1-9BAE-8363C71FCF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4f6557-9a2f-4b6a-b0db-ca4d598f45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9D99CD-173E-4511-B2B5-954155F9B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E12F4F-B69F-4158-9663-615C97709ABE}">
  <ds:schemaRefs>
    <ds:schemaRef ds:uri="http://purl.org/dc/elements/1.1/"/>
    <ds:schemaRef ds:uri="http://schemas.microsoft.com/office/2006/metadata/properties"/>
    <ds:schemaRef ds:uri="http://purl.org/dc/terms/"/>
    <ds:schemaRef ds:uri="6c4f6557-9a2f-4b6a-b0db-ca4d598f45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34</vt:i4>
      </vt:variant>
    </vt:vector>
  </HeadingPairs>
  <TitlesOfParts>
    <vt:vector size="82" baseType="lpstr">
      <vt:lpstr>A DIVIDER</vt:lpstr>
      <vt:lpstr>1.2</vt:lpstr>
      <vt:lpstr>1.3</vt:lpstr>
      <vt:lpstr>1.4</vt:lpstr>
      <vt:lpstr>1.5</vt:lpstr>
      <vt:lpstr>1.6</vt:lpstr>
      <vt:lpstr>1.7</vt:lpstr>
      <vt:lpstr>2.1</vt:lpstr>
      <vt:lpstr>2.3</vt:lpstr>
      <vt:lpstr>2.4</vt:lpstr>
      <vt:lpstr>3.1</vt:lpstr>
      <vt:lpstr>3.2</vt:lpstr>
      <vt:lpstr>3.3</vt:lpstr>
      <vt:lpstr>4.1</vt:lpstr>
      <vt:lpstr>4.2</vt:lpstr>
      <vt:lpstr>4.4</vt:lpstr>
      <vt:lpstr>5.1</vt:lpstr>
      <vt:lpstr>5.2</vt:lpstr>
      <vt:lpstr>5.3</vt:lpstr>
      <vt:lpstr>5.4</vt:lpstr>
      <vt:lpstr>6.2</vt:lpstr>
      <vt:lpstr>8.1</vt:lpstr>
      <vt:lpstr>9.1</vt:lpstr>
      <vt:lpstr>11.1</vt:lpstr>
      <vt:lpstr>11.2</vt:lpstr>
      <vt:lpstr>11.4</vt:lpstr>
      <vt:lpstr>11.5</vt:lpstr>
      <vt:lpstr>11.6</vt:lpstr>
      <vt:lpstr>11.7</vt:lpstr>
      <vt:lpstr>11.8</vt:lpstr>
      <vt:lpstr>11.9</vt:lpstr>
      <vt:lpstr>12.10</vt:lpstr>
      <vt:lpstr>20.1</vt:lpstr>
      <vt:lpstr>SUMMARY A</vt:lpstr>
      <vt:lpstr>B DIVIDER</vt:lpstr>
      <vt:lpstr>11.1-B</vt:lpstr>
      <vt:lpstr>11.2-B</vt:lpstr>
      <vt:lpstr>11.4-B</vt:lpstr>
      <vt:lpstr>13.1-B</vt:lpstr>
      <vt:lpstr>13.2-B</vt:lpstr>
      <vt:lpstr>13.3-B</vt:lpstr>
      <vt:lpstr>13.4-B</vt:lpstr>
      <vt:lpstr>13.7-B</vt:lpstr>
      <vt:lpstr>13.8-B</vt:lpstr>
      <vt:lpstr>SUMMARY Bridge</vt:lpstr>
      <vt:lpstr>ENV&amp;PEN</vt:lpstr>
      <vt:lpstr>TOTAL SUMMARY DIVIDER </vt:lpstr>
      <vt:lpstr>SUMMARY</vt:lpstr>
      <vt:lpstr>'1.3'!Print_Area</vt:lpstr>
      <vt:lpstr>'11.8'!Print_Area</vt:lpstr>
      <vt:lpstr>'11.9'!Print_Area</vt:lpstr>
      <vt:lpstr>'2.1'!Print_Area</vt:lpstr>
      <vt:lpstr>'20.1'!Print_Area</vt:lpstr>
      <vt:lpstr>'3.1'!Print_Area</vt:lpstr>
      <vt:lpstr>'3.2'!Print_Area</vt:lpstr>
      <vt:lpstr>'3.3'!Print_Area</vt:lpstr>
      <vt:lpstr>'4.1'!Print_Area</vt:lpstr>
      <vt:lpstr>'4.2'!Print_Area</vt:lpstr>
      <vt:lpstr>'4.4'!Print_Area</vt:lpstr>
      <vt:lpstr>'5.1'!Print_Area</vt:lpstr>
      <vt:lpstr>'8.1'!Print_Area</vt:lpstr>
      <vt:lpstr>'9.1'!Print_Area</vt:lpstr>
      <vt:lpstr>'A DIVIDER'!Print_Area</vt:lpstr>
      <vt:lpstr>'B DIVIDER'!Print_Area</vt:lpstr>
      <vt:lpstr>'ENV&amp;PEN'!Print_Area</vt:lpstr>
      <vt:lpstr>'SUMMARY A'!Print_Area</vt:lpstr>
      <vt:lpstr>'SUMMARY Bridge'!Print_Area</vt:lpstr>
      <vt:lpstr>'TOTAL SUMMARY DIVIDER '!Print_Area</vt:lpstr>
      <vt:lpstr>'1.2'!Print_Titles</vt:lpstr>
      <vt:lpstr>'1.3'!Print_Titles</vt:lpstr>
      <vt:lpstr>'1.4'!Print_Titles</vt:lpstr>
      <vt:lpstr>'1.5'!Print_Titles</vt:lpstr>
      <vt:lpstr>'11.8'!Print_Titles</vt:lpstr>
      <vt:lpstr>'2.1'!Print_Titles</vt:lpstr>
      <vt:lpstr>'2.4'!Print_Titles</vt:lpstr>
      <vt:lpstr>'3.1'!Print_Titles</vt:lpstr>
      <vt:lpstr>'3.2'!Print_Titles</vt:lpstr>
      <vt:lpstr>'3.3'!Print_Titles</vt:lpstr>
      <vt:lpstr>'4.1'!Print_Titles</vt:lpstr>
      <vt:lpstr>'5.1'!Print_Titles</vt:lpstr>
      <vt:lpstr>'SUMMARY A'!Print_Titles</vt:lpstr>
      <vt:lpstr>'SUMMARY Bridge'!Print_Titles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 Banza, Pr. Eng</dc:creator>
  <cp:lastModifiedBy>Serge Banza</cp:lastModifiedBy>
  <cp:lastPrinted>2021-07-14T04:01:23Z</cp:lastPrinted>
  <dcterms:created xsi:type="dcterms:W3CDTF">2018-03-29T03:50:18Z</dcterms:created>
  <dcterms:modified xsi:type="dcterms:W3CDTF">2021-07-14T06:17:58Z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0x010100C1DD23602D4FDB46BBC3AD04B78D2332</vt:lpwstr>
  </property>
</Properties>
</file>